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ACAP manto PH 7.6 08-04-21.xls" sheetId="2" r:id="rId5"/>
    <sheet state="visible" name="Dados planilhados" sheetId="3" r:id="rId6"/>
    <sheet state="visible" name="Dados com e sem ABAP" sheetId="4" r:id="rId7"/>
    <sheet state="visible" name="Dados com e sem ABAP 2" sheetId="5" r:id="rId8"/>
    <sheet state="visible" name="Dados com e sem ABAP 3" sheetId="6" r:id="rId9"/>
    <sheet state="visible" name="Página6" sheetId="7" r:id="rId10"/>
    <sheet state="visible" name="Página5" sheetId="8" r:id="rId11"/>
  </sheets>
  <definedNames>
    <definedName hidden="1" localSheetId="2" name="_xlnm._FilterDatabase">'Dados planilhados'!$A$1:$P$1249</definedName>
  </definedNames>
  <calcPr/>
  <extLst>
    <ext uri="GoogleSheetsCustomDataVersion1">
      <go:sheetsCustomData xmlns:go="http://customooxmlschemas.google.com/" r:id="rId12" roundtripDataSignature="AMtx7mift/BHHU98WhFbe2iPUGQioaUokQ=="/>
    </ext>
  </extLst>
</workbook>
</file>

<file path=xl/sharedStrings.xml><?xml version="1.0" encoding="utf-8"?>
<sst xmlns="http://schemas.openxmlformats.org/spreadsheetml/2006/main" count="3243" uniqueCount="63">
  <si>
    <t>pH 7.6</t>
  </si>
  <si>
    <t>Amostra</t>
  </si>
  <si>
    <t>Área relativa</t>
  </si>
  <si>
    <t>Área relativa -1</t>
  </si>
  <si>
    <t xml:space="preserve">média </t>
  </si>
  <si>
    <t>Erro Pd</t>
  </si>
  <si>
    <t>1c</t>
  </si>
  <si>
    <t>Está negativa FU liquida</t>
  </si>
  <si>
    <t>2c</t>
  </si>
  <si>
    <t>3c</t>
  </si>
  <si>
    <t>4c</t>
  </si>
  <si>
    <t>5c</t>
  </si>
  <si>
    <t>1 BP3 1</t>
  </si>
  <si>
    <t>1 BP3 2</t>
  </si>
  <si>
    <t>1 BP3 3</t>
  </si>
  <si>
    <t>1 BP3 4</t>
  </si>
  <si>
    <t>1 BP3 5</t>
  </si>
  <si>
    <t>10 BP3 1</t>
  </si>
  <si>
    <t>10 BP3 2</t>
  </si>
  <si>
    <t>10 BP3 3</t>
  </si>
  <si>
    <t>10 BP3 4</t>
  </si>
  <si>
    <t>10 BP3 5</t>
  </si>
  <si>
    <t>FU NEGATIVA</t>
  </si>
  <si>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</si>
  <si>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</si>
  <si>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</si>
  <si>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</si>
  <si>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</si>
  <si>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</si>
  <si>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</si>
  <si>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</si>
  <si>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</si>
  <si>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</si>
  <si>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</si>
  <si>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manto PH 7.6 08-04-21; Date Last Saved: 08/04/2021 14:22:42</t>
  </si>
  <si>
    <t>Status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</si>
  <si>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</si>
  <si>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</si>
  <si>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</si>
  <si>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</si>
  <si>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</si>
  <si>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</si>
  <si>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</si>
  <si>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</si>
  <si>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</si>
  <si>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</si>
  <si>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</si>
  <si>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</si>
  <si>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</si>
  <si>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</si>
  <si>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</si>
  <si>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</si>
  <si>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</si>
  <si>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</si>
  <si>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</si>
  <si>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</si>
  <si>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</si>
  <si>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</si>
  <si>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</si>
  <si>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</si>
  <si>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</si>
  <si>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 xml:space="preserve">novo branco para manto </t>
  </si>
  <si>
    <t>7.6 e 7.3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</si>
</sst>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d.m"/>
    <numFmt numFmtId="166" formatCode="hh:mm:ss"/>
  </numFmts>
  <fonts count="9">
    <font>
      <sz val="10.0"/>
      <color rgb="FF000000"/>
      <name val="Arial"/>
    </font>
    <font>
      <b/>
      <sz val="11.0"/>
      <color theme="1"/>
      <name val="Calibri"/>
    </font>
    <font/>
    <font>
      <b/>
      <sz val="11.0"/>
      <color rgb="FF00B050"/>
      <name val="Calibri"/>
    </font>
    <font>
      <sz val="11.0"/>
      <color theme="1"/>
      <name val="Calibri"/>
    </font>
    <font>
      <sz val="18.0"/>
      <color theme="1"/>
      <name val="Arial"/>
    </font>
    <font>
      <color theme="1"/>
      <name val="Arial"/>
    </font>
    <font>
      <b/>
      <sz val="11.0"/>
      <color rgb="FFF48E3A"/>
      <name val="Calibri"/>
    </font>
    <font>
      <b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right" vertical="bottom"/>
    </xf>
    <xf borderId="5" fillId="0" fontId="4" numFmtId="164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center" readingOrder="0" vertical="center"/>
    </xf>
    <xf borderId="6" fillId="0" fontId="3" numFmtId="0" xfId="0" applyAlignment="1" applyBorder="1" applyFont="1">
      <alignment horizontal="right" vertical="bottom"/>
    </xf>
    <xf borderId="7" fillId="0" fontId="4" numFmtId="164" xfId="0" applyAlignment="1" applyBorder="1" applyFont="1" applyNumberFormat="1">
      <alignment horizontal="right"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2" xfId="0" applyAlignment="1" applyBorder="1" applyFont="1" applyNumberFormat="1">
      <alignment horizontal="right" vertical="bottom"/>
    </xf>
    <xf borderId="8" fillId="0" fontId="6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11" fillId="0" fontId="2" numFmtId="0" xfId="0" applyBorder="1" applyFont="1"/>
    <xf borderId="7" fillId="0" fontId="2" numFmtId="0" xfId="0" applyBorder="1" applyFont="1"/>
    <xf borderId="6" fillId="0" fontId="2" numFmtId="0" xfId="0" applyBorder="1" applyFont="1"/>
    <xf borderId="12" fillId="0" fontId="2" numFmtId="0" xfId="0" applyBorder="1" applyFont="1"/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3" fontId="6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5" fontId="6" numFmtId="0" xfId="0" applyAlignment="1" applyFill="1" applyFont="1">
      <alignment readingOrder="0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1" xfId="0" applyAlignment="1" applyFont="1" applyNumberFormat="1">
      <alignment horizontal="right" vertical="bottom"/>
    </xf>
    <xf borderId="0" fillId="6" fontId="7" numFmtId="1" xfId="0" applyAlignment="1" applyFill="1" applyFont="1" applyNumberFormat="1">
      <alignment horizontal="center" vertical="bottom"/>
    </xf>
    <xf borderId="0" fillId="6" fontId="7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/>
    </xf>
    <xf borderId="0" fillId="3" fontId="6" numFmtId="0" xfId="0" applyAlignment="1" applyFont="1">
      <alignment horizontal="center" readingOrder="0"/>
    </xf>
    <xf borderId="0" fillId="0" fontId="6" numFmtId="1" xfId="0" applyAlignment="1" applyFont="1" applyNumberFormat="1">
      <alignment horizontal="right"/>
    </xf>
    <xf borderId="0" fillId="6" fontId="6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7" fontId="6" numFmtId="1" xfId="0" applyAlignment="1" applyFill="1" applyFont="1" applyNumberFormat="1">
      <alignment horizontal="right" vertical="bottom"/>
    </xf>
    <xf borderId="0" fillId="2" fontId="6" numFmtId="0" xfId="0" applyAlignment="1" applyFont="1">
      <alignment horizontal="center" readingOrder="0"/>
    </xf>
    <xf borderId="0" fillId="6" fontId="6" numFmtId="1" xfId="0" applyAlignment="1" applyFont="1" applyNumberFormat="1">
      <alignment vertical="bottom"/>
    </xf>
    <xf borderId="0" fillId="0" fontId="6" numFmtId="1" xfId="0" applyAlignment="1" applyFont="1" applyNumberFormat="1">
      <alignment horizontal="center"/>
    </xf>
    <xf borderId="0" fillId="6" fontId="6" numFmtId="1" xfId="0" applyAlignment="1" applyFont="1" applyNumberFormat="1">
      <alignment horizontal="right" vertical="bottom"/>
    </xf>
    <xf borderId="0" fillId="6" fontId="6" numFmtId="0" xfId="0" applyAlignment="1" applyFont="1">
      <alignment horizontal="right" vertical="bottom"/>
    </xf>
    <xf borderId="0" fillId="8" fontId="6" numFmtId="1" xfId="0" applyAlignment="1" applyFill="1" applyFont="1" applyNumberFormat="1">
      <alignment horizontal="right" vertical="bottom"/>
    </xf>
    <xf borderId="0" fillId="4" fontId="6" numFmtId="0" xfId="0" applyAlignment="1" applyFont="1">
      <alignment horizontal="center" readingOrder="0"/>
    </xf>
    <xf borderId="0" fillId="9" fontId="6" numFmtId="0" xfId="0" applyAlignment="1" applyFill="1" applyFont="1">
      <alignment horizontal="right" vertical="bottom"/>
    </xf>
    <xf borderId="0" fillId="5" fontId="6" numFmtId="0" xfId="0" applyAlignment="1" applyFont="1">
      <alignment horizontal="center" readingOrder="0"/>
    </xf>
    <xf borderId="0" fillId="10" fontId="6" numFmtId="0" xfId="0" applyAlignment="1" applyFill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11" fontId="6" numFmtId="1" xfId="0" applyAlignment="1" applyFill="1" applyFont="1" applyNumberFormat="1">
      <alignment vertical="bottom"/>
    </xf>
    <xf borderId="0" fillId="11" fontId="6" numFmtId="0" xfId="0" applyAlignment="1" applyFont="1">
      <alignment vertical="bottom"/>
    </xf>
    <xf borderId="0" fillId="10" fontId="8" numFmtId="0" xfId="0" applyAlignment="1" applyFont="1">
      <alignment horizontal="center" vertical="bottom"/>
    </xf>
    <xf borderId="0" fillId="12" fontId="6" numFmtId="0" xfId="0" applyAlignment="1" applyFill="1" applyFont="1">
      <alignment vertical="bottom"/>
    </xf>
    <xf borderId="0" fillId="0" fontId="6" numFmtId="1" xfId="0" applyFont="1" applyNumberFormat="1"/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7" fontId="6" numFmtId="0" xfId="0" applyAlignment="1" applyFont="1">
      <alignment horizontal="center"/>
    </xf>
    <xf borderId="0" fillId="0" fontId="6" numFmtId="0" xfId="0" applyAlignment="1" applyFont="1">
      <alignment horizontal="right" vertical="bottom"/>
    </xf>
    <xf borderId="4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0" fontId="6" numFmtId="1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6" numFmtId="1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 t="s">
        <v>6</v>
      </c>
      <c r="B3" s="6">
        <v>0.17852079105213253</v>
      </c>
      <c r="C3" s="7">
        <f t="shared" ref="C3:C17" si="1">1/B3</f>
        <v>5.601588443</v>
      </c>
      <c r="D3" s="8"/>
      <c r="E3" s="8"/>
      <c r="G3" s="9" t="s">
        <v>7</v>
      </c>
    </row>
    <row r="4">
      <c r="A4" s="5" t="s">
        <v>8</v>
      </c>
      <c r="B4" s="6">
        <v>0.274739517962532</v>
      </c>
      <c r="C4" s="7">
        <f t="shared" si="1"/>
        <v>3.639811293</v>
      </c>
      <c r="D4" s="8"/>
      <c r="E4" s="8"/>
    </row>
    <row r="5">
      <c r="A5" s="5" t="s">
        <v>9</v>
      </c>
      <c r="B5" s="6">
        <v>0.5179112452817491</v>
      </c>
      <c r="C5" s="7">
        <f t="shared" si="1"/>
        <v>1.930832762</v>
      </c>
      <c r="D5" s="8"/>
      <c r="E5" s="8"/>
    </row>
    <row r="6">
      <c r="A6" s="5" t="s">
        <v>10</v>
      </c>
      <c r="B6" s="6">
        <v>0.42698065261989254</v>
      </c>
      <c r="C6" s="7">
        <f t="shared" si="1"/>
        <v>2.342026492</v>
      </c>
      <c r="D6" s="8"/>
      <c r="E6" s="8"/>
    </row>
    <row r="7">
      <c r="A7" s="10" t="s">
        <v>11</v>
      </c>
      <c r="B7" s="11">
        <v>0.2921693084196194</v>
      </c>
      <c r="C7" s="12">
        <f t="shared" si="1"/>
        <v>3.422672989</v>
      </c>
      <c r="D7" s="12">
        <f>AVERAGE(C3:C7)</f>
        <v>3.387386396</v>
      </c>
      <c r="E7" s="13">
        <f>STDEV(C3:C7)/SQRT(5)</f>
        <v>0.6396084738</v>
      </c>
    </row>
    <row r="8">
      <c r="A8" s="5" t="s">
        <v>12</v>
      </c>
      <c r="B8" s="6">
        <v>0.163766202333789</v>
      </c>
      <c r="C8" s="7">
        <f t="shared" si="1"/>
        <v>6.106266041</v>
      </c>
      <c r="D8" s="8"/>
      <c r="E8" s="8"/>
    </row>
    <row r="9">
      <c r="A9" s="5" t="s">
        <v>13</v>
      </c>
      <c r="B9" s="6">
        <v>0.3835696074193183</v>
      </c>
      <c r="C9" s="7">
        <f t="shared" si="1"/>
        <v>2.607088728</v>
      </c>
      <c r="D9" s="8"/>
      <c r="E9" s="8"/>
    </row>
    <row r="10">
      <c r="A10" s="5" t="s">
        <v>14</v>
      </c>
      <c r="B10" s="6">
        <v>0.30421139709382716</v>
      </c>
      <c r="C10" s="7">
        <f t="shared" si="1"/>
        <v>3.287187823</v>
      </c>
      <c r="D10" s="8"/>
      <c r="E10" s="8"/>
    </row>
    <row r="11">
      <c r="A11" s="5" t="s">
        <v>15</v>
      </c>
      <c r="B11" s="6">
        <v>0.1780883957214176</v>
      </c>
      <c r="C11" s="7">
        <f t="shared" si="1"/>
        <v>5.615188996</v>
      </c>
      <c r="D11" s="8"/>
      <c r="E11" s="8"/>
    </row>
    <row r="12">
      <c r="A12" s="10" t="s">
        <v>16</v>
      </c>
      <c r="B12" s="11">
        <v>0.36432790139376886</v>
      </c>
      <c r="C12" s="12">
        <f t="shared" si="1"/>
        <v>2.744780172</v>
      </c>
      <c r="D12" s="12">
        <f>AVERAGE(C8:C12)</f>
        <v>4.072102352</v>
      </c>
      <c r="E12" s="13">
        <f>STDEV(C8:C12)/SQRT(5)</f>
        <v>0.7430705959</v>
      </c>
    </row>
    <row r="13">
      <c r="A13" s="5" t="s">
        <v>17</v>
      </c>
      <c r="B13" s="6">
        <v>0.44510043854089004</v>
      </c>
      <c r="C13" s="7">
        <f t="shared" si="1"/>
        <v>2.246683924</v>
      </c>
      <c r="D13" s="8"/>
      <c r="E13" s="8"/>
    </row>
    <row r="14">
      <c r="A14" s="5" t="s">
        <v>18</v>
      </c>
      <c r="B14" s="6">
        <v>0.4113136201015632</v>
      </c>
      <c r="C14" s="7">
        <f t="shared" si="1"/>
        <v>2.431234832</v>
      </c>
      <c r="D14" s="8"/>
      <c r="E14" s="8"/>
    </row>
    <row r="15">
      <c r="A15" s="5" t="s">
        <v>19</v>
      </c>
      <c r="B15" s="6">
        <v>0.7112553016274697</v>
      </c>
      <c r="C15" s="7">
        <f t="shared" si="1"/>
        <v>1.405964915</v>
      </c>
      <c r="D15" s="8"/>
      <c r="E15" s="8"/>
    </row>
    <row r="16">
      <c r="A16" s="5" t="s">
        <v>20</v>
      </c>
      <c r="B16" s="6">
        <v>0.37893376122061895</v>
      </c>
      <c r="C16" s="7">
        <f t="shared" si="1"/>
        <v>2.638983649</v>
      </c>
      <c r="D16" s="8"/>
      <c r="E16" s="8"/>
    </row>
    <row r="17">
      <c r="A17" s="10" t="s">
        <v>21</v>
      </c>
      <c r="B17" s="11">
        <v>0.5828474295030087</v>
      </c>
      <c r="C17" s="12">
        <f t="shared" si="1"/>
        <v>1.715714867</v>
      </c>
      <c r="D17" s="12">
        <f>AVERAGE(C13:C17)</f>
        <v>2.087716438</v>
      </c>
      <c r="E17" s="13">
        <f>STDEV(C13:C17)/SQRT(5)</f>
        <v>0.2291660309</v>
      </c>
    </row>
    <row r="18">
      <c r="A18" s="8"/>
      <c r="B18" s="8"/>
      <c r="C18" s="8"/>
      <c r="D18" s="8"/>
      <c r="E18" s="8"/>
    </row>
    <row r="19">
      <c r="A19" s="14" t="s">
        <v>22</v>
      </c>
      <c r="B19" s="15"/>
      <c r="C19" s="15"/>
      <c r="D19" s="15"/>
      <c r="E19" s="16"/>
    </row>
    <row r="20">
      <c r="A20" s="17"/>
      <c r="E20" s="18"/>
    </row>
    <row r="21">
      <c r="A21" s="19"/>
      <c r="B21" s="20"/>
      <c r="C21" s="20"/>
      <c r="D21" s="20"/>
      <c r="E21" s="21"/>
    </row>
  </sheetData>
  <mergeCells count="3">
    <mergeCell ref="A1:E1"/>
    <mergeCell ref="G3:L17"/>
    <mergeCell ref="A19:E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23</v>
      </c>
    </row>
    <row r="2">
      <c r="A2" s="22" t="s">
        <v>24</v>
      </c>
      <c r="B2" s="22" t="s">
        <v>25</v>
      </c>
      <c r="C2" s="23">
        <v>44621.0</v>
      </c>
      <c r="D2" s="22" t="s">
        <v>26</v>
      </c>
      <c r="E2" s="22" t="s">
        <v>27</v>
      </c>
      <c r="F2" s="22" t="s">
        <v>28</v>
      </c>
      <c r="G2" s="22" t="b">
        <v>0</v>
      </c>
      <c r="H2" s="22" t="s">
        <v>29</v>
      </c>
      <c r="I2" s="22" t="b">
        <v>0</v>
      </c>
      <c r="J2" s="22">
        <v>13.0</v>
      </c>
      <c r="K2" s="22">
        <v>3600.0</v>
      </c>
      <c r="L2" s="22">
        <v>300.0</v>
      </c>
      <c r="P2" s="22">
        <v>1.0</v>
      </c>
      <c r="Q2" s="22">
        <v>535.0</v>
      </c>
      <c r="R2" s="22">
        <v>1.0</v>
      </c>
      <c r="S2" s="22">
        <v>12.0</v>
      </c>
      <c r="T2" s="22">
        <v>96.0</v>
      </c>
      <c r="U2" s="22">
        <v>485.0</v>
      </c>
      <c r="V2" s="22" t="s">
        <v>30</v>
      </c>
      <c r="Z2" s="22">
        <v>0.0</v>
      </c>
      <c r="AA2" s="22" t="s">
        <v>31</v>
      </c>
      <c r="AD2" s="22">
        <v>1.0</v>
      </c>
      <c r="AE2" s="22">
        <v>8.0</v>
      </c>
    </row>
    <row r="3">
      <c r="B3" s="22" t="s">
        <v>32</v>
      </c>
      <c r="C3" s="22">
        <v>1.0</v>
      </c>
      <c r="D3" s="22">
        <v>2.0</v>
      </c>
      <c r="E3" s="22">
        <v>3.0</v>
      </c>
      <c r="F3" s="22">
        <v>4.0</v>
      </c>
      <c r="G3" s="22">
        <v>5.0</v>
      </c>
      <c r="H3" s="22">
        <v>6.0</v>
      </c>
      <c r="I3" s="22">
        <v>7.0</v>
      </c>
      <c r="J3" s="22">
        <v>8.0</v>
      </c>
      <c r="K3" s="22">
        <v>9.0</v>
      </c>
      <c r="L3" s="22">
        <v>10.0</v>
      </c>
      <c r="M3" s="22">
        <v>11.0</v>
      </c>
      <c r="N3" s="22">
        <v>12.0</v>
      </c>
    </row>
    <row r="4">
      <c r="A4" s="24">
        <v>0.0</v>
      </c>
      <c r="B4" s="22">
        <v>37.0</v>
      </c>
      <c r="C4" s="25">
        <v>6378782.0</v>
      </c>
      <c r="D4" s="25">
        <v>6444601.0</v>
      </c>
      <c r="E4" s="25">
        <v>6115446.0</v>
      </c>
      <c r="F4" s="26">
        <v>2675204.0</v>
      </c>
      <c r="G4" s="26">
        <v>2510279.0</v>
      </c>
      <c r="H4" s="26">
        <v>2473597.0</v>
      </c>
      <c r="I4" s="26">
        <v>4371237.0</v>
      </c>
      <c r="J4" s="26">
        <v>4414825.0</v>
      </c>
      <c r="K4" s="26">
        <v>4566611.0</v>
      </c>
      <c r="L4" s="26">
        <v>3260327.0</v>
      </c>
      <c r="M4" s="26">
        <v>3822217.0</v>
      </c>
      <c r="N4" s="26">
        <v>3699274.0</v>
      </c>
    </row>
    <row r="5">
      <c r="C5" s="26">
        <v>3029521.0</v>
      </c>
      <c r="D5" s="26">
        <v>3123836.0</v>
      </c>
      <c r="E5" s="26">
        <v>3189799.0</v>
      </c>
      <c r="F5" s="26">
        <v>3911473.0</v>
      </c>
      <c r="G5" s="26">
        <v>3794319.0</v>
      </c>
      <c r="H5" s="26">
        <v>3989370.0</v>
      </c>
      <c r="I5" s="27">
        <v>4373642.0</v>
      </c>
      <c r="J5" s="27">
        <v>4118769.0</v>
      </c>
      <c r="K5" s="27">
        <v>4014077.0</v>
      </c>
      <c r="L5" s="27">
        <v>3600156.0</v>
      </c>
      <c r="M5" s="27">
        <v>3420547.0</v>
      </c>
      <c r="N5" s="27">
        <v>3401957.0</v>
      </c>
    </row>
    <row r="6">
      <c r="C6" s="27">
        <v>3380726.0</v>
      </c>
      <c r="D6" s="27">
        <v>3707740.0</v>
      </c>
      <c r="E6" s="27">
        <v>4171880.0</v>
      </c>
      <c r="F6" s="27">
        <v>4772681.0</v>
      </c>
      <c r="G6" s="27">
        <v>4865566.0</v>
      </c>
      <c r="H6" s="27">
        <v>4915018.0</v>
      </c>
      <c r="I6" s="27">
        <v>4285126.0</v>
      </c>
      <c r="J6" s="27">
        <v>4256059.0</v>
      </c>
      <c r="K6" s="27">
        <v>4339036.0</v>
      </c>
      <c r="L6" s="28">
        <v>4723952.0</v>
      </c>
      <c r="M6" s="28">
        <v>4363592.0</v>
      </c>
      <c r="N6" s="28">
        <v>5423079.0</v>
      </c>
    </row>
    <row r="7">
      <c r="C7" s="28">
        <v>3651519.0</v>
      </c>
      <c r="D7" s="28">
        <v>3304030.0</v>
      </c>
      <c r="E7" s="28">
        <v>3837325.0</v>
      </c>
      <c r="F7" s="28">
        <v>3159187.0</v>
      </c>
      <c r="G7" s="28">
        <v>3107907.0</v>
      </c>
      <c r="H7" s="28">
        <v>3047580.0</v>
      </c>
      <c r="I7" s="28">
        <v>3451218.0</v>
      </c>
      <c r="J7" s="28">
        <v>3321275.0</v>
      </c>
      <c r="K7" s="28">
        <v>3564502.0</v>
      </c>
      <c r="L7" s="28">
        <v>2810797.0</v>
      </c>
      <c r="M7" s="28">
        <v>3228143.0</v>
      </c>
      <c r="N7" s="28">
        <v>3183400.0</v>
      </c>
    </row>
    <row r="8">
      <c r="C8" s="25">
        <v>9049635.0</v>
      </c>
      <c r="D8" s="25">
        <v>1.0392213E7</v>
      </c>
      <c r="E8" s="25">
        <v>1.2089584E7</v>
      </c>
      <c r="F8" s="26">
        <v>2804647.0</v>
      </c>
      <c r="G8" s="26">
        <v>2656630.0</v>
      </c>
      <c r="H8" s="26">
        <v>2647469.0</v>
      </c>
      <c r="I8" s="26">
        <v>4932393.0</v>
      </c>
      <c r="J8" s="26">
        <v>4930566.0</v>
      </c>
      <c r="K8" s="26">
        <v>5035493.0</v>
      </c>
      <c r="L8" s="26">
        <v>4730750.0</v>
      </c>
      <c r="M8" s="26">
        <v>3700734.0</v>
      </c>
      <c r="N8" s="26">
        <v>4523390.0</v>
      </c>
    </row>
    <row r="9">
      <c r="C9" s="26">
        <v>3396905.0</v>
      </c>
      <c r="D9" s="26">
        <v>3837949.0</v>
      </c>
      <c r="E9" s="26">
        <v>3610379.0</v>
      </c>
      <c r="F9" s="26">
        <v>3714376.0</v>
      </c>
      <c r="G9" s="26">
        <v>4151199.0</v>
      </c>
      <c r="H9" s="26">
        <v>4056508.0</v>
      </c>
      <c r="I9" s="27">
        <v>3912995.0</v>
      </c>
      <c r="J9" s="27">
        <v>4016307.0</v>
      </c>
      <c r="K9" s="27">
        <v>3802029.0</v>
      </c>
      <c r="L9" s="27">
        <v>3452728.0</v>
      </c>
      <c r="M9" s="27">
        <v>3783529.0</v>
      </c>
      <c r="N9" s="27">
        <v>3551297.0</v>
      </c>
    </row>
    <row r="10">
      <c r="C10" s="27">
        <v>3314443.0</v>
      </c>
      <c r="D10" s="27">
        <v>3660849.0</v>
      </c>
      <c r="E10" s="27">
        <v>3490627.0</v>
      </c>
      <c r="F10" s="27">
        <v>4386702.0</v>
      </c>
      <c r="G10" s="27">
        <v>4649317.0</v>
      </c>
      <c r="H10" s="27">
        <v>4864275.0</v>
      </c>
      <c r="I10" s="27">
        <v>3742570.0</v>
      </c>
      <c r="J10" s="27">
        <v>3756231.0</v>
      </c>
      <c r="K10" s="27">
        <v>3590973.0</v>
      </c>
      <c r="L10" s="28">
        <v>4134730.0</v>
      </c>
      <c r="M10" s="28">
        <v>4033542.0</v>
      </c>
      <c r="N10" s="28">
        <v>3820627.0</v>
      </c>
    </row>
    <row r="11">
      <c r="C11" s="28">
        <v>3435609.0</v>
      </c>
      <c r="D11" s="28">
        <v>3542994.0</v>
      </c>
      <c r="E11" s="28">
        <v>3285887.0</v>
      </c>
      <c r="F11" s="28">
        <v>2725164.0</v>
      </c>
      <c r="G11" s="28">
        <v>2732481.0</v>
      </c>
      <c r="H11" s="28">
        <v>2531946.0</v>
      </c>
      <c r="I11" s="28">
        <v>2824688.0</v>
      </c>
      <c r="J11" s="28">
        <v>2952939.0</v>
      </c>
      <c r="K11" s="28">
        <v>3037694.0</v>
      </c>
      <c r="L11" s="28">
        <v>2882568.0</v>
      </c>
      <c r="M11" s="28">
        <v>3015855.0</v>
      </c>
      <c r="N11" s="28">
        <v>2995395.0</v>
      </c>
    </row>
    <row r="13">
      <c r="A13" s="24">
        <v>0.003472222222222222</v>
      </c>
      <c r="B13" s="22">
        <v>37.0</v>
      </c>
      <c r="C13" s="25">
        <v>6686560.0</v>
      </c>
      <c r="D13" s="25">
        <v>6512023.0</v>
      </c>
      <c r="E13" s="25">
        <v>6287899.0</v>
      </c>
      <c r="F13" s="26">
        <v>4474286.0</v>
      </c>
      <c r="G13" s="26">
        <v>4537850.0</v>
      </c>
      <c r="H13" s="26">
        <v>4638339.0</v>
      </c>
      <c r="I13" s="26">
        <v>5026661.0</v>
      </c>
      <c r="J13" s="26">
        <v>5066857.0</v>
      </c>
      <c r="K13" s="26">
        <v>5242948.0</v>
      </c>
      <c r="L13" s="26">
        <v>4723976.0</v>
      </c>
      <c r="M13" s="26">
        <v>4690218.0</v>
      </c>
      <c r="N13" s="26">
        <v>4967912.0</v>
      </c>
    </row>
    <row r="14">
      <c r="C14" s="26">
        <v>3269610.0</v>
      </c>
      <c r="D14" s="26">
        <v>3383000.0</v>
      </c>
      <c r="E14" s="26">
        <v>3486022.0</v>
      </c>
      <c r="F14" s="26">
        <v>4566853.0</v>
      </c>
      <c r="G14" s="26">
        <v>4657035.0</v>
      </c>
      <c r="H14" s="26">
        <v>4769048.0</v>
      </c>
      <c r="I14" s="27">
        <v>5084975.0</v>
      </c>
      <c r="J14" s="27">
        <v>4806190.0</v>
      </c>
      <c r="K14" s="27">
        <v>4522031.0</v>
      </c>
      <c r="L14" s="27">
        <v>3904697.0</v>
      </c>
      <c r="M14" s="27">
        <v>3722598.0</v>
      </c>
      <c r="N14" s="27">
        <v>3813951.0</v>
      </c>
    </row>
    <row r="15">
      <c r="C15" s="27">
        <v>3908997.0</v>
      </c>
      <c r="D15" s="27">
        <v>4625038.0</v>
      </c>
      <c r="E15" s="27">
        <v>5060414.0</v>
      </c>
      <c r="F15" s="27">
        <v>5205643.0</v>
      </c>
      <c r="G15" s="27">
        <v>5315415.0</v>
      </c>
      <c r="H15" s="27">
        <v>5354386.0</v>
      </c>
      <c r="I15" s="27">
        <v>5128068.0</v>
      </c>
      <c r="J15" s="27">
        <v>5140525.0</v>
      </c>
      <c r="K15" s="27">
        <v>5202866.0</v>
      </c>
      <c r="L15" s="28">
        <v>5529558.0</v>
      </c>
      <c r="M15" s="28">
        <v>5264669.0</v>
      </c>
      <c r="N15" s="28">
        <v>6402918.0</v>
      </c>
    </row>
    <row r="16">
      <c r="C16" s="28">
        <v>3935427.0</v>
      </c>
      <c r="D16" s="28">
        <v>3641635.0</v>
      </c>
      <c r="E16" s="28">
        <v>4150673.0</v>
      </c>
      <c r="F16" s="28">
        <v>3379159.0</v>
      </c>
      <c r="G16" s="28">
        <v>3349395.0</v>
      </c>
      <c r="H16" s="28">
        <v>3248631.0</v>
      </c>
      <c r="I16" s="28">
        <v>3694367.0</v>
      </c>
      <c r="J16" s="28">
        <v>3575699.0</v>
      </c>
      <c r="K16" s="28">
        <v>3790510.0</v>
      </c>
      <c r="L16" s="28">
        <v>3105018.0</v>
      </c>
      <c r="M16" s="28">
        <v>3585266.0</v>
      </c>
      <c r="N16" s="28">
        <v>3594597.0</v>
      </c>
    </row>
    <row r="17">
      <c r="C17" s="25">
        <v>9292640.0</v>
      </c>
      <c r="D17" s="25">
        <v>1.0726861E7</v>
      </c>
      <c r="E17" s="25">
        <v>1.2366165E7</v>
      </c>
      <c r="F17" s="26">
        <v>4909041.0</v>
      </c>
      <c r="G17" s="26">
        <v>4767193.0</v>
      </c>
      <c r="H17" s="26">
        <v>4434889.0</v>
      </c>
      <c r="I17" s="26">
        <v>5488433.0</v>
      </c>
      <c r="J17" s="26">
        <v>5530952.0</v>
      </c>
      <c r="K17" s="26">
        <v>5534580.0</v>
      </c>
      <c r="L17" s="26">
        <v>5447330.0</v>
      </c>
      <c r="M17" s="26">
        <v>4688687.0</v>
      </c>
      <c r="N17" s="26">
        <v>5492592.0</v>
      </c>
    </row>
    <row r="18">
      <c r="C18" s="26">
        <v>3694663.0</v>
      </c>
      <c r="D18" s="26">
        <v>4140675.0</v>
      </c>
      <c r="E18" s="26">
        <v>3904210.0</v>
      </c>
      <c r="F18" s="26">
        <v>4441659.0</v>
      </c>
      <c r="G18" s="26">
        <v>4925933.0</v>
      </c>
      <c r="H18" s="26">
        <v>4925909.0</v>
      </c>
      <c r="I18" s="27">
        <v>4539183.0</v>
      </c>
      <c r="J18" s="27">
        <v>4686488.0</v>
      </c>
      <c r="K18" s="27">
        <v>4395038.0</v>
      </c>
      <c r="L18" s="27">
        <v>3869555.0</v>
      </c>
      <c r="M18" s="27">
        <v>4208244.0</v>
      </c>
      <c r="N18" s="27">
        <v>4011453.0</v>
      </c>
    </row>
    <row r="19">
      <c r="C19" s="27">
        <v>4073301.0</v>
      </c>
      <c r="D19" s="27">
        <v>4445305.0</v>
      </c>
      <c r="E19" s="27">
        <v>4240215.0</v>
      </c>
      <c r="F19" s="27">
        <v>4953392.0</v>
      </c>
      <c r="G19" s="27">
        <v>5204936.0</v>
      </c>
      <c r="H19" s="27">
        <v>5301673.0</v>
      </c>
      <c r="I19" s="27">
        <v>4481693.0</v>
      </c>
      <c r="J19" s="27">
        <v>4645206.0</v>
      </c>
      <c r="K19" s="27">
        <v>4358548.0</v>
      </c>
      <c r="L19" s="28">
        <v>5145303.0</v>
      </c>
      <c r="M19" s="28">
        <v>5099110.0</v>
      </c>
      <c r="N19" s="28">
        <v>4975113.0</v>
      </c>
    </row>
    <row r="20">
      <c r="C20" s="28">
        <v>3831432.0</v>
      </c>
      <c r="D20" s="28">
        <v>3929865.0</v>
      </c>
      <c r="E20" s="28">
        <v>3654442.0</v>
      </c>
      <c r="F20" s="28">
        <v>3006091.0</v>
      </c>
      <c r="G20" s="28">
        <v>2974828.0</v>
      </c>
      <c r="H20" s="28">
        <v>2802347.0</v>
      </c>
      <c r="I20" s="28">
        <v>3103885.0</v>
      </c>
      <c r="J20" s="28">
        <v>3216621.0</v>
      </c>
      <c r="K20" s="28">
        <v>3306931.0</v>
      </c>
      <c r="L20" s="28">
        <v>3291355.0</v>
      </c>
      <c r="M20" s="28">
        <v>3434714.0</v>
      </c>
      <c r="N20" s="28">
        <v>3461075.0</v>
      </c>
    </row>
    <row r="22">
      <c r="A22" s="24">
        <v>0.006944444444444444</v>
      </c>
      <c r="B22" s="22">
        <v>37.0</v>
      </c>
      <c r="C22" s="25">
        <v>6859476.0</v>
      </c>
      <c r="D22" s="25">
        <v>6638068.0</v>
      </c>
      <c r="E22" s="25">
        <v>6458035.0</v>
      </c>
      <c r="F22" s="26">
        <v>7417042.0</v>
      </c>
      <c r="G22" s="26">
        <v>7935693.0</v>
      </c>
      <c r="H22" s="26">
        <v>8060259.0</v>
      </c>
      <c r="I22" s="26">
        <v>5781031.0</v>
      </c>
      <c r="J22" s="26">
        <v>5839940.0</v>
      </c>
      <c r="K22" s="26">
        <v>6040036.0</v>
      </c>
      <c r="L22" s="26">
        <v>6741209.0</v>
      </c>
      <c r="M22" s="26">
        <v>6004476.0</v>
      </c>
      <c r="N22" s="26">
        <v>6878904.0</v>
      </c>
    </row>
    <row r="23">
      <c r="C23" s="26">
        <v>3656639.0</v>
      </c>
      <c r="D23" s="26">
        <v>3759230.0</v>
      </c>
      <c r="E23" s="26">
        <v>3902974.0</v>
      </c>
      <c r="F23" s="26">
        <v>5637859.0</v>
      </c>
      <c r="G23" s="26">
        <v>5751363.0</v>
      </c>
      <c r="H23" s="26">
        <v>5816890.0</v>
      </c>
      <c r="I23" s="27">
        <v>5912344.0</v>
      </c>
      <c r="J23" s="27">
        <v>5732136.0</v>
      </c>
      <c r="K23" s="27">
        <v>5440929.0</v>
      </c>
      <c r="L23" s="27">
        <v>4346475.0</v>
      </c>
      <c r="M23" s="27">
        <v>4221122.0</v>
      </c>
      <c r="N23" s="27">
        <v>4444405.0</v>
      </c>
    </row>
    <row r="24">
      <c r="C24" s="27">
        <v>4932497.0</v>
      </c>
      <c r="D24" s="27">
        <v>5818510.0</v>
      </c>
      <c r="E24" s="27">
        <v>6168201.0</v>
      </c>
      <c r="F24" s="27">
        <v>5926978.0</v>
      </c>
      <c r="G24" s="27">
        <v>6033052.0</v>
      </c>
      <c r="H24" s="27">
        <v>6112155.0</v>
      </c>
      <c r="I24" s="27">
        <v>6248418.0</v>
      </c>
      <c r="J24" s="27">
        <v>6252240.0</v>
      </c>
      <c r="K24" s="27">
        <v>6192615.0</v>
      </c>
      <c r="L24" s="28">
        <v>6705720.0</v>
      </c>
      <c r="M24" s="28">
        <v>6466876.0</v>
      </c>
      <c r="N24" s="28">
        <v>7736054.0</v>
      </c>
    </row>
    <row r="25">
      <c r="C25" s="28">
        <v>4406871.0</v>
      </c>
      <c r="D25" s="28">
        <v>4121214.0</v>
      </c>
      <c r="E25" s="28">
        <v>4712529.0</v>
      </c>
      <c r="F25" s="28">
        <v>3648825.0</v>
      </c>
      <c r="G25" s="28">
        <v>3667730.0</v>
      </c>
      <c r="H25" s="28">
        <v>3534062.0</v>
      </c>
      <c r="I25" s="28">
        <v>3991579.0</v>
      </c>
      <c r="J25" s="28">
        <v>3895995.0</v>
      </c>
      <c r="K25" s="28">
        <v>4075104.0</v>
      </c>
      <c r="L25" s="28">
        <v>3612730.0</v>
      </c>
      <c r="M25" s="28">
        <v>4137934.0</v>
      </c>
      <c r="N25" s="28">
        <v>4197123.0</v>
      </c>
    </row>
    <row r="26">
      <c r="C26" s="25">
        <v>9581967.0</v>
      </c>
      <c r="D26" s="25">
        <v>1.1017908E7</v>
      </c>
      <c r="E26" s="25">
        <v>1.2667828E7</v>
      </c>
      <c r="F26" s="26">
        <v>8428012.0</v>
      </c>
      <c r="G26" s="26">
        <v>8198165.0</v>
      </c>
      <c r="H26" s="26">
        <v>7713852.0</v>
      </c>
      <c r="I26" s="26">
        <v>6321129.0</v>
      </c>
      <c r="J26" s="26">
        <v>6354183.0</v>
      </c>
      <c r="K26" s="26">
        <v>6321896.0</v>
      </c>
      <c r="L26" s="26">
        <v>6644789.0</v>
      </c>
      <c r="M26" s="26">
        <v>6237316.0</v>
      </c>
      <c r="N26" s="26">
        <v>6902873.0</v>
      </c>
    </row>
    <row r="27">
      <c r="C27" s="26">
        <v>4214052.0</v>
      </c>
      <c r="D27" s="26">
        <v>4722999.0</v>
      </c>
      <c r="E27" s="26">
        <v>4362478.0</v>
      </c>
      <c r="F27" s="26">
        <v>5831632.0</v>
      </c>
      <c r="G27" s="26">
        <v>6085161.0</v>
      </c>
      <c r="H27" s="26">
        <v>6197464.0</v>
      </c>
      <c r="I27" s="27">
        <v>5620194.0</v>
      </c>
      <c r="J27" s="27">
        <v>5697730.0</v>
      </c>
      <c r="K27" s="27">
        <v>5376014.0</v>
      </c>
      <c r="L27" s="27">
        <v>4550148.0</v>
      </c>
      <c r="M27" s="27">
        <v>4973690.0</v>
      </c>
      <c r="N27" s="27">
        <v>4805447.0</v>
      </c>
    </row>
    <row r="28">
      <c r="C28" s="27">
        <v>5476786.0</v>
      </c>
      <c r="D28" s="27">
        <v>5898846.0</v>
      </c>
      <c r="E28" s="27">
        <v>5681479.0</v>
      </c>
      <c r="F28" s="27">
        <v>5746631.0</v>
      </c>
      <c r="G28" s="27">
        <v>6171553.0</v>
      </c>
      <c r="H28" s="27">
        <v>6024906.0</v>
      </c>
      <c r="I28" s="27">
        <v>6045917.0</v>
      </c>
      <c r="J28" s="27">
        <v>6072850.0</v>
      </c>
      <c r="K28" s="27">
        <v>5831765.0</v>
      </c>
      <c r="L28" s="28">
        <v>6851543.0</v>
      </c>
      <c r="M28" s="28">
        <v>6688331.0</v>
      </c>
      <c r="N28" s="28">
        <v>6846172.0</v>
      </c>
    </row>
    <row r="29">
      <c r="C29" s="28">
        <v>4534724.0</v>
      </c>
      <c r="D29" s="28">
        <v>4506446.0</v>
      </c>
      <c r="E29" s="28">
        <v>4244928.0</v>
      </c>
      <c r="F29" s="28">
        <v>3410625.0</v>
      </c>
      <c r="G29" s="28">
        <v>3350509.0</v>
      </c>
      <c r="H29" s="28">
        <v>3209621.0</v>
      </c>
      <c r="I29" s="28">
        <v>3539010.0</v>
      </c>
      <c r="J29" s="28">
        <v>3672445.0</v>
      </c>
      <c r="K29" s="28">
        <v>3759795.0</v>
      </c>
      <c r="L29" s="28">
        <v>4023881.0</v>
      </c>
      <c r="M29" s="28">
        <v>4142757.0</v>
      </c>
      <c r="N29" s="28">
        <v>4273331.0</v>
      </c>
    </row>
    <row r="31">
      <c r="A31" s="24">
        <v>0.010416666666666666</v>
      </c>
      <c r="B31" s="22">
        <v>37.0</v>
      </c>
      <c r="C31" s="25">
        <v>7087337.0</v>
      </c>
      <c r="D31" s="25">
        <v>6950162.0</v>
      </c>
      <c r="E31" s="25">
        <v>6623150.0</v>
      </c>
      <c r="F31" s="26">
        <v>1.0906782E7</v>
      </c>
      <c r="G31" s="26">
        <v>1.1812428E7</v>
      </c>
      <c r="H31" s="26">
        <v>1.2096822E7</v>
      </c>
      <c r="I31" s="26">
        <v>6755802.0</v>
      </c>
      <c r="J31" s="26">
        <v>6834325.0</v>
      </c>
      <c r="K31" s="26">
        <v>7065764.0</v>
      </c>
      <c r="L31" s="26">
        <v>9246818.0</v>
      </c>
      <c r="M31" s="26">
        <v>7592560.0</v>
      </c>
      <c r="N31" s="26">
        <v>9129753.0</v>
      </c>
    </row>
    <row r="32">
      <c r="C32" s="26">
        <v>4159697.0</v>
      </c>
      <c r="D32" s="26">
        <v>4279741.0</v>
      </c>
      <c r="E32" s="26">
        <v>4436137.0</v>
      </c>
      <c r="F32" s="26">
        <v>6973966.0</v>
      </c>
      <c r="G32" s="26">
        <v>7266277.0</v>
      </c>
      <c r="H32" s="26">
        <v>7214317.0</v>
      </c>
      <c r="I32" s="27">
        <v>6975141.0</v>
      </c>
      <c r="J32" s="27">
        <v>6976712.0</v>
      </c>
      <c r="K32" s="27">
        <v>6601985.0</v>
      </c>
      <c r="L32" s="27">
        <v>5129539.0</v>
      </c>
      <c r="M32" s="27">
        <v>5041863.0</v>
      </c>
      <c r="N32" s="27">
        <v>5363954.0</v>
      </c>
    </row>
    <row r="33">
      <c r="C33" s="27">
        <v>6324564.0</v>
      </c>
      <c r="D33" s="27">
        <v>7370736.0</v>
      </c>
      <c r="E33" s="27">
        <v>7675858.0</v>
      </c>
      <c r="F33" s="27">
        <v>6848766.0</v>
      </c>
      <c r="G33" s="27">
        <v>6949674.0</v>
      </c>
      <c r="H33" s="27">
        <v>7048112.0</v>
      </c>
      <c r="I33" s="27">
        <v>7690218.0</v>
      </c>
      <c r="J33" s="27">
        <v>7755690.0</v>
      </c>
      <c r="K33" s="27">
        <v>7554949.0</v>
      </c>
      <c r="L33" s="28">
        <v>8208699.0</v>
      </c>
      <c r="M33" s="28">
        <v>8029145.0</v>
      </c>
      <c r="N33" s="28">
        <v>9474205.0</v>
      </c>
    </row>
    <row r="34">
      <c r="C34" s="28">
        <v>5143550.0</v>
      </c>
      <c r="D34" s="28">
        <v>4854037.0</v>
      </c>
      <c r="E34" s="28">
        <v>5397180.0</v>
      </c>
      <c r="F34" s="28">
        <v>4001994.0</v>
      </c>
      <c r="G34" s="28">
        <v>4067506.0</v>
      </c>
      <c r="H34" s="28">
        <v>3959693.0</v>
      </c>
      <c r="I34" s="28">
        <v>4512121.0</v>
      </c>
      <c r="J34" s="28">
        <v>4381565.0</v>
      </c>
      <c r="K34" s="28">
        <v>4606974.0</v>
      </c>
      <c r="L34" s="28">
        <v>4363325.0</v>
      </c>
      <c r="M34" s="28">
        <v>5021072.0</v>
      </c>
      <c r="N34" s="28">
        <v>5148360.0</v>
      </c>
    </row>
    <row r="35">
      <c r="C35" s="25">
        <v>9964512.0</v>
      </c>
      <c r="D35" s="25">
        <v>1.1299105E7</v>
      </c>
      <c r="E35" s="25">
        <v>1.2991305E7</v>
      </c>
      <c r="F35" s="26">
        <v>1.2910231E7</v>
      </c>
      <c r="G35" s="26">
        <v>1.2702725E7</v>
      </c>
      <c r="H35" s="26">
        <v>1.2047493E7</v>
      </c>
      <c r="I35" s="26">
        <v>7489261.0</v>
      </c>
      <c r="J35" s="26">
        <v>7474680.0</v>
      </c>
      <c r="K35" s="26">
        <v>7382510.0</v>
      </c>
      <c r="L35" s="26">
        <v>8277287.0</v>
      </c>
      <c r="M35" s="26">
        <v>8390435.0</v>
      </c>
      <c r="N35" s="26">
        <v>8881732.0</v>
      </c>
    </row>
    <row r="36">
      <c r="C36" s="26">
        <v>5062605.0</v>
      </c>
      <c r="D36" s="26">
        <v>5489692.0</v>
      </c>
      <c r="E36" s="26">
        <v>5095825.0</v>
      </c>
      <c r="F36" s="26">
        <v>7605624.0</v>
      </c>
      <c r="G36" s="26">
        <v>7624164.0</v>
      </c>
      <c r="H36" s="26">
        <v>8033351.0</v>
      </c>
      <c r="I36" s="27">
        <v>7028146.0</v>
      </c>
      <c r="J36" s="27">
        <v>7057022.0</v>
      </c>
      <c r="K36" s="27">
        <v>6735906.0</v>
      </c>
      <c r="L36" s="27">
        <v>5585504.0</v>
      </c>
      <c r="M36" s="27">
        <v>5892012.0</v>
      </c>
      <c r="N36" s="27">
        <v>5834312.0</v>
      </c>
    </row>
    <row r="37">
      <c r="C37" s="27">
        <v>7433980.0</v>
      </c>
      <c r="D37" s="27">
        <v>7784346.0</v>
      </c>
      <c r="E37" s="27">
        <v>7520859.0</v>
      </c>
      <c r="F37" s="27">
        <v>6799501.0</v>
      </c>
      <c r="G37" s="27">
        <v>7524505.0</v>
      </c>
      <c r="H37" s="27">
        <v>7018113.0</v>
      </c>
      <c r="I37" s="27">
        <v>8134242.0</v>
      </c>
      <c r="J37" s="27">
        <v>8113922.0</v>
      </c>
      <c r="K37" s="27">
        <v>7783867.0</v>
      </c>
      <c r="L37" s="28">
        <v>9228656.0</v>
      </c>
      <c r="M37" s="28">
        <v>8973403.0</v>
      </c>
      <c r="N37" s="28">
        <v>9522967.0</v>
      </c>
    </row>
    <row r="38">
      <c r="C38" s="28">
        <v>5553843.0</v>
      </c>
      <c r="D38" s="28">
        <v>5516450.0</v>
      </c>
      <c r="E38" s="28">
        <v>5221376.0</v>
      </c>
      <c r="F38" s="28">
        <v>4005959.0</v>
      </c>
      <c r="G38" s="28">
        <v>3881919.0</v>
      </c>
      <c r="H38" s="28">
        <v>3796868.0</v>
      </c>
      <c r="I38" s="28">
        <v>4197460.0</v>
      </c>
      <c r="J38" s="28">
        <v>4331038.0</v>
      </c>
      <c r="K38" s="28">
        <v>4486209.0</v>
      </c>
      <c r="L38" s="28">
        <v>5316992.0</v>
      </c>
      <c r="M38" s="28">
        <v>5367441.0</v>
      </c>
      <c r="N38" s="28">
        <v>5622258.0</v>
      </c>
    </row>
    <row r="40">
      <c r="A40" s="24">
        <v>0.013888888888888888</v>
      </c>
      <c r="B40" s="22">
        <v>37.0</v>
      </c>
      <c r="C40" s="25">
        <v>7244120.0</v>
      </c>
      <c r="D40" s="25">
        <v>7195194.0</v>
      </c>
      <c r="E40" s="25">
        <v>6792933.0</v>
      </c>
      <c r="F40" s="26">
        <v>1.4660707E7</v>
      </c>
      <c r="G40" s="26">
        <v>1.5891099E7</v>
      </c>
      <c r="H40" s="26">
        <v>1.6397653E7</v>
      </c>
      <c r="I40" s="26">
        <v>7953162.0</v>
      </c>
      <c r="J40" s="26">
        <v>7989493.0</v>
      </c>
      <c r="K40" s="26">
        <v>8299445.0</v>
      </c>
      <c r="L40" s="26">
        <v>1.2016415E7</v>
      </c>
      <c r="M40" s="26">
        <v>9413537.0</v>
      </c>
      <c r="N40" s="26">
        <v>1.1683545E7</v>
      </c>
    </row>
    <row r="41">
      <c r="C41" s="26">
        <v>4968770.0</v>
      </c>
      <c r="D41" s="26">
        <v>5047907.0</v>
      </c>
      <c r="E41" s="26">
        <v>5208473.0</v>
      </c>
      <c r="F41" s="26">
        <v>8576512.0</v>
      </c>
      <c r="G41" s="26">
        <v>9033577.0</v>
      </c>
      <c r="H41" s="26">
        <v>8905689.0</v>
      </c>
      <c r="I41" s="27">
        <v>8342728.0</v>
      </c>
      <c r="J41" s="27">
        <v>8475491.0</v>
      </c>
      <c r="K41" s="27">
        <v>8007875.0</v>
      </c>
      <c r="L41" s="27">
        <v>5901065.0</v>
      </c>
      <c r="M41" s="27">
        <v>5929652.0</v>
      </c>
      <c r="N41" s="27">
        <v>6411608.0</v>
      </c>
    </row>
    <row r="42">
      <c r="C42" s="27">
        <v>8043241.0</v>
      </c>
      <c r="D42" s="27">
        <v>9242503.0</v>
      </c>
      <c r="E42" s="27">
        <v>9484243.0</v>
      </c>
      <c r="F42" s="27">
        <v>8061307.0</v>
      </c>
      <c r="G42" s="27">
        <v>8132942.0</v>
      </c>
      <c r="H42" s="27">
        <v>8276991.0</v>
      </c>
      <c r="I42" s="27">
        <v>9383523.0</v>
      </c>
      <c r="J42" s="27">
        <v>9505310.0</v>
      </c>
      <c r="K42" s="27">
        <v>9260383.0</v>
      </c>
      <c r="L42" s="28">
        <v>1.0064349E7</v>
      </c>
      <c r="M42" s="28">
        <v>9951881.0</v>
      </c>
      <c r="N42" s="28">
        <v>1.1526523E7</v>
      </c>
    </row>
    <row r="43">
      <c r="C43" s="28">
        <v>5917499.0</v>
      </c>
      <c r="D43" s="28">
        <v>5636869.0</v>
      </c>
      <c r="E43" s="28">
        <v>6155607.0</v>
      </c>
      <c r="F43" s="28">
        <v>4443179.0</v>
      </c>
      <c r="G43" s="28">
        <v>4632637.0</v>
      </c>
      <c r="H43" s="28">
        <v>4443883.0</v>
      </c>
      <c r="I43" s="28">
        <v>5079501.0</v>
      </c>
      <c r="J43" s="28">
        <v>5051837.0</v>
      </c>
      <c r="K43" s="28">
        <v>5123787.0</v>
      </c>
      <c r="L43" s="28">
        <v>5365631.0</v>
      </c>
      <c r="M43" s="28">
        <v>6052601.0</v>
      </c>
      <c r="N43" s="28">
        <v>6216778.0</v>
      </c>
    </row>
    <row r="44">
      <c r="C44" s="25">
        <v>1.0245447E7</v>
      </c>
      <c r="D44" s="25">
        <v>1.15433E7</v>
      </c>
      <c r="E44" s="25">
        <v>1.3358918E7</v>
      </c>
      <c r="F44" s="26">
        <v>1.8015106E7</v>
      </c>
      <c r="G44" s="26">
        <v>1.7833964E7</v>
      </c>
      <c r="H44" s="26">
        <v>1.6990924E7</v>
      </c>
      <c r="I44" s="26">
        <v>9110077.0</v>
      </c>
      <c r="J44" s="26">
        <v>9031609.0</v>
      </c>
      <c r="K44" s="26">
        <v>8761195.0</v>
      </c>
      <c r="L44" s="26">
        <v>1.0420844E7</v>
      </c>
      <c r="M44" s="26">
        <v>1.1090475E7</v>
      </c>
      <c r="N44" s="26">
        <v>1.1500874E7</v>
      </c>
    </row>
    <row r="45">
      <c r="C45" s="26">
        <v>6092976.0</v>
      </c>
      <c r="D45" s="26">
        <v>6460247.0</v>
      </c>
      <c r="E45" s="26">
        <v>5937425.0</v>
      </c>
      <c r="F45" s="26">
        <v>9933314.0</v>
      </c>
      <c r="G45" s="26">
        <v>9690597.0</v>
      </c>
      <c r="H45" s="26">
        <v>1.0348618E7</v>
      </c>
      <c r="I45" s="27">
        <v>8791727.0</v>
      </c>
      <c r="J45" s="27">
        <v>8794073.0</v>
      </c>
      <c r="K45" s="27">
        <v>8424639.0</v>
      </c>
      <c r="L45" s="27">
        <v>6819481.0</v>
      </c>
      <c r="M45" s="27">
        <v>7071855.0</v>
      </c>
      <c r="N45" s="27">
        <v>7203549.0</v>
      </c>
    </row>
    <row r="46">
      <c r="C46" s="27">
        <v>9998363.0</v>
      </c>
      <c r="D46" s="27">
        <v>1.0240631E7</v>
      </c>
      <c r="E46" s="27">
        <v>9808069.0</v>
      </c>
      <c r="F46" s="27">
        <v>8212425.0</v>
      </c>
      <c r="G46" s="27">
        <v>9350539.0</v>
      </c>
      <c r="H46" s="27">
        <v>8283918.0</v>
      </c>
      <c r="I46" s="27">
        <v>1.0808168E7</v>
      </c>
      <c r="J46" s="27">
        <v>1.078397E7</v>
      </c>
      <c r="K46" s="27">
        <v>1.0243196E7</v>
      </c>
      <c r="L46" s="28">
        <v>1.2255326E7</v>
      </c>
      <c r="M46" s="28">
        <v>1.1847797E7</v>
      </c>
      <c r="N46" s="28">
        <v>1.2972031E7</v>
      </c>
    </row>
    <row r="47">
      <c r="C47" s="28">
        <v>6895836.0</v>
      </c>
      <c r="D47" s="28">
        <v>6722911.0</v>
      </c>
      <c r="E47" s="28">
        <v>6477668.0</v>
      </c>
      <c r="F47" s="28">
        <v>4991909.0</v>
      </c>
      <c r="G47" s="28">
        <v>4750011.0</v>
      </c>
      <c r="H47" s="28">
        <v>4729391.0</v>
      </c>
      <c r="I47" s="28">
        <v>5260237.0</v>
      </c>
      <c r="J47" s="28">
        <v>5381637.0</v>
      </c>
      <c r="K47" s="28">
        <v>5503168.0</v>
      </c>
      <c r="L47" s="28">
        <v>6888814.0</v>
      </c>
      <c r="M47" s="28">
        <v>6854206.0</v>
      </c>
      <c r="N47" s="28">
        <v>7349259.0</v>
      </c>
    </row>
    <row r="49">
      <c r="A49" s="24">
        <v>0.017361111111111112</v>
      </c>
      <c r="B49" s="22">
        <v>37.0</v>
      </c>
      <c r="C49" s="25">
        <v>7419114.0</v>
      </c>
      <c r="D49" s="25">
        <v>7378752.0</v>
      </c>
      <c r="E49" s="25">
        <v>6953546.0</v>
      </c>
      <c r="F49" s="26">
        <v>1.853976E7</v>
      </c>
      <c r="G49" s="26">
        <v>1.9989482E7</v>
      </c>
      <c r="H49" s="26">
        <v>2.0595474E7</v>
      </c>
      <c r="I49" s="26">
        <v>9190876.0</v>
      </c>
      <c r="J49" s="26">
        <v>9243589.0</v>
      </c>
      <c r="K49" s="26">
        <v>9599706.0</v>
      </c>
      <c r="L49" s="26">
        <v>1.5130872E7</v>
      </c>
      <c r="M49" s="26">
        <v>1.1498824E7</v>
      </c>
      <c r="N49" s="26">
        <v>1.4442957E7</v>
      </c>
    </row>
    <row r="50">
      <c r="C50" s="26">
        <v>5726440.0</v>
      </c>
      <c r="D50" s="26">
        <v>5855066.0</v>
      </c>
      <c r="E50" s="26">
        <v>6068424.0</v>
      </c>
      <c r="F50" s="26">
        <v>1.0441881E7</v>
      </c>
      <c r="G50" s="26">
        <v>1.1160277E7</v>
      </c>
      <c r="H50" s="26">
        <v>1.0873611E7</v>
      </c>
      <c r="I50" s="27">
        <v>9853442.0</v>
      </c>
      <c r="J50" s="27">
        <v>1.0234035E7</v>
      </c>
      <c r="K50" s="27">
        <v>9617404.0</v>
      </c>
      <c r="L50" s="27">
        <v>6754809.0</v>
      </c>
      <c r="M50" s="27">
        <v>6968837.0</v>
      </c>
      <c r="N50" s="27">
        <v>7598260.0</v>
      </c>
    </row>
    <row r="51">
      <c r="C51" s="27">
        <v>9846606.0</v>
      </c>
      <c r="D51" s="27">
        <v>1.1290716E7</v>
      </c>
      <c r="E51" s="27">
        <v>1.1497239E7</v>
      </c>
      <c r="F51" s="27">
        <v>9420033.0</v>
      </c>
      <c r="G51" s="27">
        <v>9430970.0</v>
      </c>
      <c r="H51" s="27">
        <v>9604420.0</v>
      </c>
      <c r="I51" s="27">
        <v>1.1441371E7</v>
      </c>
      <c r="J51" s="27">
        <v>1.1646261E7</v>
      </c>
      <c r="K51" s="27">
        <v>1.1080448E7</v>
      </c>
      <c r="L51" s="28">
        <v>1.2106298E7</v>
      </c>
      <c r="M51" s="28">
        <v>1.2031138E7</v>
      </c>
      <c r="N51" s="28">
        <v>1.3795151E7</v>
      </c>
    </row>
    <row r="52">
      <c r="C52" s="28">
        <v>6785073.0</v>
      </c>
      <c r="D52" s="28">
        <v>6555017.0</v>
      </c>
      <c r="E52" s="28">
        <v>7092204.0</v>
      </c>
      <c r="F52" s="28">
        <v>5073249.0</v>
      </c>
      <c r="G52" s="28">
        <v>5276955.0</v>
      </c>
      <c r="H52" s="28">
        <v>5111742.0</v>
      </c>
      <c r="I52" s="28">
        <v>5721907.0</v>
      </c>
      <c r="J52" s="28">
        <v>5667379.0</v>
      </c>
      <c r="K52" s="28">
        <v>5725763.0</v>
      </c>
      <c r="L52" s="28">
        <v>6460532.0</v>
      </c>
      <c r="M52" s="28">
        <v>7231264.0</v>
      </c>
      <c r="N52" s="28">
        <v>7545709.0</v>
      </c>
    </row>
    <row r="53">
      <c r="C53" s="25">
        <v>1.055474E7</v>
      </c>
      <c r="D53" s="25">
        <v>1.1852358E7</v>
      </c>
      <c r="E53" s="25">
        <v>1.3641474E7</v>
      </c>
      <c r="F53" s="26">
        <v>2.3549128E7</v>
      </c>
      <c r="G53" s="26">
        <v>2.3315808E7</v>
      </c>
      <c r="H53" s="26">
        <v>2.2282178E7</v>
      </c>
      <c r="I53" s="26">
        <v>1.1026883E7</v>
      </c>
      <c r="J53" s="26">
        <v>1.1006876E7</v>
      </c>
      <c r="K53" s="26">
        <v>1.045291E7</v>
      </c>
      <c r="L53" s="26">
        <v>1.3160115E7</v>
      </c>
      <c r="M53" s="26">
        <v>1.444589E7</v>
      </c>
      <c r="N53" s="26">
        <v>1.4616598E7</v>
      </c>
    </row>
    <row r="54">
      <c r="C54" s="26">
        <v>7391799.0</v>
      </c>
      <c r="D54" s="26">
        <v>7780990.0</v>
      </c>
      <c r="E54" s="26">
        <v>7109990.0</v>
      </c>
      <c r="F54" s="26">
        <v>1.2821239E7</v>
      </c>
      <c r="G54" s="26">
        <v>1.2372614E7</v>
      </c>
      <c r="H54" s="26">
        <v>1.3275352E7</v>
      </c>
      <c r="I54" s="27">
        <v>1.1098349E7</v>
      </c>
      <c r="J54" s="27">
        <v>1.1155474E7</v>
      </c>
      <c r="K54" s="27">
        <v>1.0693852E7</v>
      </c>
      <c r="L54" s="27">
        <v>8327537.0</v>
      </c>
      <c r="M54" s="27">
        <v>8544324.0</v>
      </c>
      <c r="N54" s="27">
        <v>8995229.0</v>
      </c>
    </row>
    <row r="55">
      <c r="C55" s="27">
        <v>1.290058E7</v>
      </c>
      <c r="D55" s="27">
        <v>1.3216786E7</v>
      </c>
      <c r="E55" s="27">
        <v>1.2734878E7</v>
      </c>
      <c r="F55" s="27">
        <v>1.0016977E7</v>
      </c>
      <c r="G55" s="27">
        <v>1.1611948E7</v>
      </c>
      <c r="H55" s="27">
        <v>9997465.0</v>
      </c>
      <c r="I55" s="27">
        <v>1.4025548E7</v>
      </c>
      <c r="J55" s="27">
        <v>1.3943573E7</v>
      </c>
      <c r="K55" s="27">
        <v>1.3285763E7</v>
      </c>
      <c r="L55" s="28">
        <v>1.6033968E7</v>
      </c>
      <c r="M55" s="28">
        <v>1.5711677E7</v>
      </c>
      <c r="N55" s="28">
        <v>1.7083602E7</v>
      </c>
    </row>
    <row r="56">
      <c r="C56" s="28">
        <v>8399984.0</v>
      </c>
      <c r="D56" s="28">
        <v>8231042.0</v>
      </c>
      <c r="E56" s="28">
        <v>8001397.0</v>
      </c>
      <c r="F56" s="28">
        <v>5973146.0</v>
      </c>
      <c r="G56" s="28">
        <v>5788236.0</v>
      </c>
      <c r="H56" s="28">
        <v>5874038.0</v>
      </c>
      <c r="I56" s="28">
        <v>6400784.0</v>
      </c>
      <c r="J56" s="28">
        <v>6557101.0</v>
      </c>
      <c r="K56" s="28">
        <v>6653540.0</v>
      </c>
      <c r="L56" s="28">
        <v>8880298.0</v>
      </c>
      <c r="M56" s="28">
        <v>8810287.0</v>
      </c>
      <c r="N56" s="28">
        <v>9646304.0</v>
      </c>
    </row>
    <row r="58">
      <c r="A58" s="24">
        <v>0.020833333333333332</v>
      </c>
      <c r="B58" s="22">
        <v>37.0</v>
      </c>
      <c r="C58" s="25">
        <v>7539324.0</v>
      </c>
      <c r="D58" s="25">
        <v>7589402.0</v>
      </c>
      <c r="E58" s="25">
        <v>7074331.0</v>
      </c>
      <c r="F58" s="26">
        <v>2.2074862E7</v>
      </c>
      <c r="G58" s="26">
        <v>2.3906188E7</v>
      </c>
      <c r="H58" s="26">
        <v>2.4469476E7</v>
      </c>
      <c r="I58" s="26">
        <v>1.0536777E7</v>
      </c>
      <c r="J58" s="26">
        <v>1.0585274E7</v>
      </c>
      <c r="K58" s="26">
        <v>1.0956653E7</v>
      </c>
      <c r="L58" s="26">
        <v>1.8176E7</v>
      </c>
      <c r="M58" s="26">
        <v>1.3462546E7</v>
      </c>
      <c r="N58" s="26">
        <v>1.7085314E7</v>
      </c>
    </row>
    <row r="59">
      <c r="C59" s="26">
        <v>6586408.0</v>
      </c>
      <c r="D59" s="26">
        <v>6873610.0</v>
      </c>
      <c r="E59" s="26">
        <v>6993313.0</v>
      </c>
      <c r="F59" s="26">
        <v>1.2433556E7</v>
      </c>
      <c r="G59" s="26">
        <v>1.356938E7</v>
      </c>
      <c r="H59" s="26">
        <v>1.2933471E7</v>
      </c>
      <c r="I59" s="27">
        <v>1.1542818E7</v>
      </c>
      <c r="J59" s="27">
        <v>1.2192917E7</v>
      </c>
      <c r="K59" s="27">
        <v>1.1373548E7</v>
      </c>
      <c r="L59" s="27">
        <v>7775871.0</v>
      </c>
      <c r="M59" s="27">
        <v>8068822.0</v>
      </c>
      <c r="N59" s="27">
        <v>8836151.0</v>
      </c>
    </row>
    <row r="60">
      <c r="C60" s="27">
        <v>1.1820418E7</v>
      </c>
      <c r="D60" s="27">
        <v>1.3371286E7</v>
      </c>
      <c r="E60" s="27">
        <v>1.3823881E7</v>
      </c>
      <c r="F60" s="27">
        <v>1.088392E7</v>
      </c>
      <c r="G60" s="27">
        <v>1.0886436E7</v>
      </c>
      <c r="H60" s="27">
        <v>1.1151448E7</v>
      </c>
      <c r="I60" s="27">
        <v>1.3423611E7</v>
      </c>
      <c r="J60" s="27">
        <v>1.3643145E7</v>
      </c>
      <c r="K60" s="27">
        <v>1.2961729E7</v>
      </c>
      <c r="L60" s="28">
        <v>1.4366567E7</v>
      </c>
      <c r="M60" s="28">
        <v>1.4426305E7</v>
      </c>
      <c r="N60" s="28">
        <v>1.6138901E7</v>
      </c>
    </row>
    <row r="61">
      <c r="C61" s="28">
        <v>7730829.0</v>
      </c>
      <c r="D61" s="28">
        <v>7563339.0</v>
      </c>
      <c r="E61" s="28">
        <v>8095844.0</v>
      </c>
      <c r="F61" s="28">
        <v>5656403.0</v>
      </c>
      <c r="G61" s="28">
        <v>5940345.0</v>
      </c>
      <c r="H61" s="28">
        <v>5715155.0</v>
      </c>
      <c r="I61" s="28">
        <v>6356407.0</v>
      </c>
      <c r="J61" s="28">
        <v>6376154.0</v>
      </c>
      <c r="K61" s="28">
        <v>6461239.0</v>
      </c>
      <c r="L61" s="28">
        <v>7674433.0</v>
      </c>
      <c r="M61" s="28">
        <v>8650647.0</v>
      </c>
      <c r="N61" s="28">
        <v>8877750.0</v>
      </c>
    </row>
    <row r="62">
      <c r="C62" s="25">
        <v>1.0835735E7</v>
      </c>
      <c r="D62" s="25">
        <v>1.2182765E7</v>
      </c>
      <c r="E62" s="25">
        <v>1.3813768E7</v>
      </c>
      <c r="F62" s="26">
        <v>2.9223126E7</v>
      </c>
      <c r="G62" s="26">
        <v>2.9203164E7</v>
      </c>
      <c r="H62" s="26">
        <v>2.7724926E7</v>
      </c>
      <c r="I62" s="26">
        <v>1.323907E7</v>
      </c>
      <c r="J62" s="26">
        <v>1.3116692E7</v>
      </c>
      <c r="K62" s="26">
        <v>1.2483883E7</v>
      </c>
      <c r="L62" s="26">
        <v>1.601798E7</v>
      </c>
      <c r="M62" s="26">
        <v>1.8065986E7</v>
      </c>
      <c r="N62" s="26">
        <v>1.8036414E7</v>
      </c>
    </row>
    <row r="63">
      <c r="C63" s="26">
        <v>8920855.0</v>
      </c>
      <c r="D63" s="26">
        <v>9289990.0</v>
      </c>
      <c r="E63" s="26">
        <v>8422192.0</v>
      </c>
      <c r="F63" s="26">
        <v>1.6227985E7</v>
      </c>
      <c r="G63" s="26">
        <v>1.5265758E7</v>
      </c>
      <c r="H63" s="26">
        <v>1.682126E7</v>
      </c>
      <c r="I63" s="27">
        <v>1.3763646E7</v>
      </c>
      <c r="J63" s="27">
        <v>1.3609612E7</v>
      </c>
      <c r="K63" s="27">
        <v>1.3075669E7</v>
      </c>
      <c r="L63" s="27">
        <v>1.0184346E7</v>
      </c>
      <c r="M63" s="27">
        <v>1.0277918E7</v>
      </c>
      <c r="N63" s="27">
        <v>1.1246438E7</v>
      </c>
    </row>
    <row r="64">
      <c r="C64" s="27">
        <v>1.6238884E7</v>
      </c>
      <c r="D64" s="27">
        <v>1.6451223E7</v>
      </c>
      <c r="E64" s="27">
        <v>1.5799818E7</v>
      </c>
      <c r="F64" s="27">
        <v>1.198417E7</v>
      </c>
      <c r="G64" s="27">
        <v>1.4124202E7</v>
      </c>
      <c r="H64" s="27">
        <v>1.2098409E7</v>
      </c>
      <c r="I64" s="27">
        <v>1.766678E7</v>
      </c>
      <c r="J64" s="27">
        <v>1.7525996E7</v>
      </c>
      <c r="K64" s="27">
        <v>1.691768E7</v>
      </c>
      <c r="L64" s="28">
        <v>2.031331E7</v>
      </c>
      <c r="M64" s="28">
        <v>1.9705808E7</v>
      </c>
      <c r="N64" s="28">
        <v>2.1673482E7</v>
      </c>
    </row>
    <row r="65">
      <c r="C65" s="28">
        <v>1.0235231E7</v>
      </c>
      <c r="D65" s="28">
        <v>1.0172846E7</v>
      </c>
      <c r="E65" s="28">
        <v>9961410.0</v>
      </c>
      <c r="F65" s="28">
        <v>7175446.0</v>
      </c>
      <c r="G65" s="28">
        <v>6890167.0</v>
      </c>
      <c r="H65" s="28">
        <v>7003079.0</v>
      </c>
      <c r="I65" s="28">
        <v>7856212.0</v>
      </c>
      <c r="J65" s="28">
        <v>8052716.0</v>
      </c>
      <c r="K65" s="28">
        <v>8008600.0</v>
      </c>
      <c r="L65" s="28">
        <v>1.1278689E7</v>
      </c>
      <c r="M65" s="28">
        <v>1.1446176E7</v>
      </c>
      <c r="N65" s="28">
        <v>1.2262861E7</v>
      </c>
    </row>
    <row r="67">
      <c r="A67" s="24">
        <v>0.024305555555555556</v>
      </c>
      <c r="B67" s="22">
        <v>37.0</v>
      </c>
      <c r="C67" s="25">
        <v>7704506.0</v>
      </c>
      <c r="D67" s="25">
        <v>7802447.0</v>
      </c>
      <c r="E67" s="25">
        <v>7172476.0</v>
      </c>
      <c r="F67" s="26">
        <v>2.5534798E7</v>
      </c>
      <c r="G67" s="26">
        <v>2.7538356E7</v>
      </c>
      <c r="H67" s="26">
        <v>2.8209794E7</v>
      </c>
      <c r="I67" s="26">
        <v>1.1924486E7</v>
      </c>
      <c r="J67" s="26">
        <v>1.2049337E7</v>
      </c>
      <c r="K67" s="26">
        <v>1.2374675E7</v>
      </c>
      <c r="L67" s="26">
        <v>2.1086106E7</v>
      </c>
      <c r="M67" s="26">
        <v>1.5584623E7</v>
      </c>
      <c r="N67" s="26">
        <v>1.9674926E7</v>
      </c>
    </row>
    <row r="68">
      <c r="C68" s="26">
        <v>7614323.0</v>
      </c>
      <c r="D68" s="26">
        <v>7846868.0</v>
      </c>
      <c r="E68" s="26">
        <v>7986467.0</v>
      </c>
      <c r="F68" s="26">
        <v>1.4749534E7</v>
      </c>
      <c r="G68" s="26">
        <v>1.5862981E7</v>
      </c>
      <c r="H68" s="26">
        <v>1.5365018E7</v>
      </c>
      <c r="I68" s="27">
        <v>1.3380963E7</v>
      </c>
      <c r="J68" s="27">
        <v>1.4523337E7</v>
      </c>
      <c r="K68" s="27">
        <v>1.3548865E7</v>
      </c>
      <c r="L68" s="27">
        <v>8889817.0</v>
      </c>
      <c r="M68" s="27">
        <v>9330516.0</v>
      </c>
      <c r="N68" s="27">
        <v>1.024412E7</v>
      </c>
    </row>
    <row r="69">
      <c r="C69" s="27">
        <v>1.3795768E7</v>
      </c>
      <c r="D69" s="27">
        <v>1.5564444E7</v>
      </c>
      <c r="E69" s="27">
        <v>1.5868586E7</v>
      </c>
      <c r="F69" s="27">
        <v>1.2480174E7</v>
      </c>
      <c r="G69" s="27">
        <v>1.2601508E7</v>
      </c>
      <c r="H69" s="27">
        <v>1.2910994E7</v>
      </c>
      <c r="I69" s="27">
        <v>1.5577304E7</v>
      </c>
      <c r="J69" s="27">
        <v>1.5860103E7</v>
      </c>
      <c r="K69" s="27">
        <v>1.5065017E7</v>
      </c>
      <c r="L69" s="28">
        <v>1.690308E7</v>
      </c>
      <c r="M69" s="28">
        <v>1.6885156E7</v>
      </c>
      <c r="N69" s="28">
        <v>1.8727078E7</v>
      </c>
    </row>
    <row r="70">
      <c r="C70" s="28">
        <v>8826495.0</v>
      </c>
      <c r="D70" s="28">
        <v>8635621.0</v>
      </c>
      <c r="E70" s="28">
        <v>9250641.0</v>
      </c>
      <c r="F70" s="28">
        <v>6393395.0</v>
      </c>
      <c r="G70" s="28">
        <v>6666987.0</v>
      </c>
      <c r="H70" s="28">
        <v>6409068.0</v>
      </c>
      <c r="I70" s="28">
        <v>7073284.0</v>
      </c>
      <c r="J70" s="28">
        <v>7126348.0</v>
      </c>
      <c r="K70" s="28">
        <v>7191392.0</v>
      </c>
      <c r="L70" s="28">
        <v>9056065.0</v>
      </c>
      <c r="M70" s="28">
        <v>1.0004617E7</v>
      </c>
      <c r="N70" s="28">
        <v>1.0360506E7</v>
      </c>
    </row>
    <row r="71">
      <c r="C71" s="25">
        <v>1.1091247E7</v>
      </c>
      <c r="D71" s="25">
        <v>1.2353107E7</v>
      </c>
      <c r="E71" s="25">
        <v>1.403322E7</v>
      </c>
      <c r="F71" s="26">
        <v>3.5621724E7</v>
      </c>
      <c r="G71" s="26">
        <v>3.5144168E7</v>
      </c>
      <c r="H71" s="26">
        <v>3.3380702E7</v>
      </c>
      <c r="I71" s="26">
        <v>1.583021E7</v>
      </c>
      <c r="J71" s="26">
        <v>1.5661065E7</v>
      </c>
      <c r="K71" s="26">
        <v>1.4838058E7</v>
      </c>
      <c r="L71" s="26">
        <v>1.9398772E7</v>
      </c>
      <c r="M71" s="26">
        <v>2.216937E7</v>
      </c>
      <c r="N71" s="26">
        <v>2.1949864E7</v>
      </c>
    </row>
    <row r="72">
      <c r="C72" s="26">
        <v>1.0734729E7</v>
      </c>
      <c r="D72" s="26">
        <v>1.1072284E7</v>
      </c>
      <c r="E72" s="26">
        <v>9996877.0</v>
      </c>
      <c r="F72" s="26">
        <v>1.9902054E7</v>
      </c>
      <c r="G72" s="26">
        <v>1.853364E7</v>
      </c>
      <c r="H72" s="26">
        <v>2.0422394E7</v>
      </c>
      <c r="I72" s="27">
        <v>1.6967194E7</v>
      </c>
      <c r="J72" s="27">
        <v>1.6504201E7</v>
      </c>
      <c r="K72" s="27">
        <v>1.5871978E7</v>
      </c>
      <c r="L72" s="27">
        <v>1.2261947E7</v>
      </c>
      <c r="M72" s="27">
        <v>1.2233499E7</v>
      </c>
      <c r="N72" s="27">
        <v>1.3596392E7</v>
      </c>
    </row>
    <row r="73">
      <c r="C73" s="27">
        <v>1.9891524E7</v>
      </c>
      <c r="D73" s="27">
        <v>2.0025996E7</v>
      </c>
      <c r="E73" s="27">
        <v>1.9190894E7</v>
      </c>
      <c r="F73" s="27">
        <v>1.4360423E7</v>
      </c>
      <c r="G73" s="27">
        <v>1.7109166E7</v>
      </c>
      <c r="H73" s="27">
        <v>1.4364199E7</v>
      </c>
      <c r="I73" s="27">
        <v>2.178677E7</v>
      </c>
      <c r="J73" s="27">
        <v>2.151753E7</v>
      </c>
      <c r="K73" s="27">
        <v>2.0714844E7</v>
      </c>
      <c r="L73" s="28">
        <v>2.5016584E7</v>
      </c>
      <c r="M73" s="28">
        <v>2.432627E7</v>
      </c>
      <c r="N73" s="28">
        <v>2.6840496E7</v>
      </c>
    </row>
    <row r="74">
      <c r="C74" s="28">
        <v>1.246407E7</v>
      </c>
      <c r="D74" s="28">
        <v>1.2222754E7</v>
      </c>
      <c r="E74" s="28">
        <v>1.1937396E7</v>
      </c>
      <c r="F74" s="28">
        <v>8666165.0</v>
      </c>
      <c r="G74" s="28">
        <v>8274047.0</v>
      </c>
      <c r="H74" s="28">
        <v>8537774.0</v>
      </c>
      <c r="I74" s="28">
        <v>9524809.0</v>
      </c>
      <c r="J74" s="28">
        <v>9623568.0</v>
      </c>
      <c r="K74" s="28">
        <v>9683971.0</v>
      </c>
      <c r="L74" s="28">
        <v>1.4133476E7</v>
      </c>
      <c r="M74" s="28">
        <v>1.4078995E7</v>
      </c>
      <c r="N74" s="28">
        <v>1.5383778E7</v>
      </c>
    </row>
    <row r="76">
      <c r="A76" s="24">
        <v>0.027777777777777776</v>
      </c>
      <c r="B76" s="22">
        <v>37.0</v>
      </c>
      <c r="C76" s="25">
        <v>7820005.0</v>
      </c>
      <c r="D76" s="25">
        <v>8078011.0</v>
      </c>
      <c r="E76" s="25">
        <v>7261661.0</v>
      </c>
      <c r="F76" s="26">
        <v>2.869595E7</v>
      </c>
      <c r="G76" s="26">
        <v>3.0954844E7</v>
      </c>
      <c r="H76" s="26">
        <v>3.165908E7</v>
      </c>
      <c r="I76" s="26">
        <v>1.3376115E7</v>
      </c>
      <c r="J76" s="26">
        <v>1.3491072E7</v>
      </c>
      <c r="K76" s="26">
        <v>1.3909157E7</v>
      </c>
      <c r="L76" s="26">
        <v>2.3785356E7</v>
      </c>
      <c r="M76" s="26">
        <v>1.7683304E7</v>
      </c>
      <c r="N76" s="26">
        <v>2.2262022E7</v>
      </c>
    </row>
    <row r="77">
      <c r="C77" s="26">
        <v>8832085.0</v>
      </c>
      <c r="D77" s="26">
        <v>8844189.0</v>
      </c>
      <c r="E77" s="26">
        <v>8992473.0</v>
      </c>
      <c r="F77" s="26">
        <v>1.67495E7</v>
      </c>
      <c r="G77" s="26">
        <v>1.8181E7</v>
      </c>
      <c r="H77" s="26">
        <v>1.7629006E7</v>
      </c>
      <c r="I77" s="27">
        <v>1.5346425E7</v>
      </c>
      <c r="J77" s="27">
        <v>1.68632E7</v>
      </c>
      <c r="K77" s="27">
        <v>1.5656194E7</v>
      </c>
      <c r="L77" s="27">
        <v>1.0177693E7</v>
      </c>
      <c r="M77" s="27">
        <v>1.0766576E7</v>
      </c>
      <c r="N77" s="27">
        <v>1.2017078E7</v>
      </c>
    </row>
    <row r="78">
      <c r="C78" s="27">
        <v>1.5946604E7</v>
      </c>
      <c r="D78" s="27">
        <v>1.7622976E7</v>
      </c>
      <c r="E78" s="27">
        <v>1.8018358E7</v>
      </c>
      <c r="F78" s="27">
        <v>1.4346087E7</v>
      </c>
      <c r="G78" s="27">
        <v>1.4285051E7</v>
      </c>
      <c r="H78" s="27">
        <v>1.4681699E7</v>
      </c>
      <c r="I78" s="27">
        <v>1.7722232E7</v>
      </c>
      <c r="J78" s="27">
        <v>1.810508E7</v>
      </c>
      <c r="K78" s="27">
        <v>1.7093716E7</v>
      </c>
      <c r="L78" s="28">
        <v>1.929296E7</v>
      </c>
      <c r="M78" s="28">
        <v>1.927401E7</v>
      </c>
      <c r="N78" s="28">
        <v>2.1175624E7</v>
      </c>
    </row>
    <row r="79">
      <c r="C79" s="28">
        <v>1.0260506E7</v>
      </c>
      <c r="D79" s="28">
        <v>9738777.0</v>
      </c>
      <c r="E79" s="28">
        <v>1.0423256E7</v>
      </c>
      <c r="F79" s="28">
        <v>7142347.0</v>
      </c>
      <c r="G79" s="28">
        <v>7516763.0</v>
      </c>
      <c r="H79" s="28">
        <v>7236364.0</v>
      </c>
      <c r="I79" s="28">
        <v>7843376.0</v>
      </c>
      <c r="J79" s="28">
        <v>7918397.0</v>
      </c>
      <c r="K79" s="28">
        <v>7962206.0</v>
      </c>
      <c r="L79" s="28">
        <v>1.0661903E7</v>
      </c>
      <c r="M79" s="28">
        <v>1.1510795E7</v>
      </c>
      <c r="N79" s="28">
        <v>1.190957E7</v>
      </c>
    </row>
    <row r="80">
      <c r="C80" s="25">
        <v>1.1242517E7</v>
      </c>
      <c r="D80" s="25">
        <v>1.2541014E7</v>
      </c>
      <c r="E80" s="25">
        <v>1.4238601E7</v>
      </c>
      <c r="F80" s="26">
        <v>4.0651824E7</v>
      </c>
      <c r="G80" s="26">
        <v>4.0610492E7</v>
      </c>
      <c r="H80" s="26">
        <v>3.9651696E7</v>
      </c>
      <c r="I80" s="26">
        <v>1.8799724E7</v>
      </c>
      <c r="J80" s="26">
        <v>1.8490132E7</v>
      </c>
      <c r="K80" s="26">
        <v>1.7502002E7</v>
      </c>
      <c r="L80" s="26">
        <v>2.310545E7</v>
      </c>
      <c r="M80" s="26">
        <v>2.6671462E7</v>
      </c>
      <c r="N80" s="26">
        <v>2.617574E7</v>
      </c>
    </row>
    <row r="81">
      <c r="C81" s="26">
        <v>1.2911413E7</v>
      </c>
      <c r="D81" s="26">
        <v>1.3216547E7</v>
      </c>
      <c r="E81" s="26">
        <v>1.1994881E7</v>
      </c>
      <c r="F81" s="26">
        <v>2.4489352E7</v>
      </c>
      <c r="G81" s="26">
        <v>2.221919E7</v>
      </c>
      <c r="H81" s="26">
        <v>2.4428412E7</v>
      </c>
      <c r="I81" s="27">
        <v>2.0231956E7</v>
      </c>
      <c r="J81" s="27">
        <v>1.9860938E7</v>
      </c>
      <c r="K81" s="27">
        <v>1.9069964E7</v>
      </c>
      <c r="L81" s="27">
        <v>1.4796099E7</v>
      </c>
      <c r="M81" s="27">
        <v>1.445531E7</v>
      </c>
      <c r="N81" s="27">
        <v>1.6388935E7</v>
      </c>
    </row>
    <row r="82">
      <c r="C82" s="27">
        <v>2.3857764E7</v>
      </c>
      <c r="D82" s="27">
        <v>2.39769E7</v>
      </c>
      <c r="E82" s="27">
        <v>2.3029404E7</v>
      </c>
      <c r="F82" s="27">
        <v>1.7078894E7</v>
      </c>
      <c r="G82" s="27">
        <v>2.0428306E7</v>
      </c>
      <c r="H82" s="27">
        <v>1.6926074E7</v>
      </c>
      <c r="I82" s="27">
        <v>2.6189244E7</v>
      </c>
      <c r="J82" s="27">
        <v>2.5907956E7</v>
      </c>
      <c r="K82" s="27">
        <v>2.4878664E7</v>
      </c>
      <c r="L82" s="28">
        <v>3.0143884E7</v>
      </c>
      <c r="M82" s="28">
        <v>2.9316924E7</v>
      </c>
      <c r="N82" s="28">
        <v>3.2424686E7</v>
      </c>
    </row>
    <row r="83">
      <c r="C83" s="28">
        <v>1.4951685E7</v>
      </c>
      <c r="D83" s="28">
        <v>1.4528009E7</v>
      </c>
      <c r="E83" s="28">
        <v>1.433427E7</v>
      </c>
      <c r="F83" s="28">
        <v>1.0343321E7</v>
      </c>
      <c r="G83" s="28">
        <v>9831900.0</v>
      </c>
      <c r="H83" s="28">
        <v>1.0260709E7</v>
      </c>
      <c r="I83" s="28">
        <v>1.1467418E7</v>
      </c>
      <c r="J83" s="28">
        <v>1.151464E7</v>
      </c>
      <c r="K83" s="28">
        <v>1.1555188E7</v>
      </c>
      <c r="L83" s="28">
        <v>1.738011E7</v>
      </c>
      <c r="M83" s="28">
        <v>1.723435E7</v>
      </c>
      <c r="N83" s="28">
        <v>1.8872192E7</v>
      </c>
    </row>
    <row r="85">
      <c r="A85" s="24">
        <v>0.03125</v>
      </c>
      <c r="B85" s="22">
        <v>37.0</v>
      </c>
      <c r="C85" s="25">
        <v>7978812.0</v>
      </c>
      <c r="D85" s="25">
        <v>8111139.0</v>
      </c>
      <c r="E85" s="25">
        <v>7350847.0</v>
      </c>
      <c r="F85" s="26">
        <v>3.1814062E7</v>
      </c>
      <c r="G85" s="26">
        <v>3.3945648E7</v>
      </c>
      <c r="H85" s="26">
        <v>3.4774E7</v>
      </c>
      <c r="I85" s="26">
        <v>1.484053E7</v>
      </c>
      <c r="J85" s="26">
        <v>1.4833891E7</v>
      </c>
      <c r="K85" s="26">
        <v>1.5361809E7</v>
      </c>
      <c r="L85" s="26">
        <v>2.6555708E7</v>
      </c>
      <c r="M85" s="26">
        <v>1.9821962E7</v>
      </c>
      <c r="N85" s="26">
        <v>2.4830592E7</v>
      </c>
    </row>
    <row r="86">
      <c r="C86" s="26">
        <v>9947333.0</v>
      </c>
      <c r="D86" s="26">
        <v>9984857.0</v>
      </c>
      <c r="E86" s="26">
        <v>1.0207091E7</v>
      </c>
      <c r="F86" s="26">
        <v>1.8963888E7</v>
      </c>
      <c r="G86" s="26">
        <v>2.0525376E7</v>
      </c>
      <c r="H86" s="26">
        <v>2.0068298E7</v>
      </c>
      <c r="I86" s="27">
        <v>1.7397318E7</v>
      </c>
      <c r="J86" s="27">
        <v>1.9054682E7</v>
      </c>
      <c r="K86" s="27">
        <v>1.7995092E7</v>
      </c>
      <c r="L86" s="27">
        <v>1.1688337E7</v>
      </c>
      <c r="M86" s="27">
        <v>1.233485E7</v>
      </c>
      <c r="N86" s="27">
        <v>1.3431231E7</v>
      </c>
    </row>
    <row r="87">
      <c r="C87" s="27">
        <v>1.7942926E7</v>
      </c>
      <c r="D87" s="27">
        <v>1.975505E7</v>
      </c>
      <c r="E87" s="27">
        <v>2.0125108E7</v>
      </c>
      <c r="F87" s="27">
        <v>1.6223123E7</v>
      </c>
      <c r="G87" s="27">
        <v>1.5985914E7</v>
      </c>
      <c r="H87" s="27">
        <v>1.6658049E7</v>
      </c>
      <c r="I87" s="27">
        <v>1.9861384E7</v>
      </c>
      <c r="J87" s="27">
        <v>2.0220642E7</v>
      </c>
      <c r="K87" s="27">
        <v>1.9097198E7</v>
      </c>
      <c r="L87" s="28">
        <v>2.1679134E7</v>
      </c>
      <c r="M87" s="28">
        <v>2.171736E7</v>
      </c>
      <c r="N87" s="28">
        <v>2.3687686E7</v>
      </c>
    </row>
    <row r="88">
      <c r="C88" s="28">
        <v>1.1324927E7</v>
      </c>
      <c r="D88" s="28">
        <v>1.0974073E7</v>
      </c>
      <c r="E88" s="28">
        <v>1.2044455E7</v>
      </c>
      <c r="F88" s="28">
        <v>7821478.0</v>
      </c>
      <c r="G88" s="28">
        <v>8341450.0</v>
      </c>
      <c r="H88" s="28">
        <v>8165616.0</v>
      </c>
      <c r="I88" s="28">
        <v>8603753.0</v>
      </c>
      <c r="J88" s="28">
        <v>8795777.0</v>
      </c>
      <c r="K88" s="28">
        <v>8745340.0</v>
      </c>
      <c r="L88" s="28">
        <v>1.2306088E7</v>
      </c>
      <c r="M88" s="28">
        <v>1.3047069E7</v>
      </c>
      <c r="N88" s="28">
        <v>1.3592057E7</v>
      </c>
    </row>
    <row r="89">
      <c r="C89" s="25">
        <v>1.1474204E7</v>
      </c>
      <c r="D89" s="25">
        <v>1.2718429E7</v>
      </c>
      <c r="E89" s="25">
        <v>1.4424665E7</v>
      </c>
      <c r="F89" s="26">
        <v>4.5906528E7</v>
      </c>
      <c r="G89" s="26">
        <v>4.5866812E7</v>
      </c>
      <c r="H89" s="26">
        <v>4.5860468E7</v>
      </c>
      <c r="I89" s="26">
        <v>2.1992454E7</v>
      </c>
      <c r="J89" s="26">
        <v>2.1539356E7</v>
      </c>
      <c r="K89" s="26">
        <v>2.0379454E7</v>
      </c>
      <c r="L89" s="26">
        <v>2.704886E7</v>
      </c>
      <c r="M89" s="26">
        <v>3.1468116E7</v>
      </c>
      <c r="N89" s="26">
        <v>3.0791104E7</v>
      </c>
    </row>
    <row r="90">
      <c r="C90" s="26">
        <v>1.5336427E7</v>
      </c>
      <c r="D90" s="26">
        <v>1.5601169E7</v>
      </c>
      <c r="E90" s="26">
        <v>1.4069693E7</v>
      </c>
      <c r="F90" s="26">
        <v>2.8871474E7</v>
      </c>
      <c r="G90" s="26">
        <v>2.6235112E7</v>
      </c>
      <c r="H90" s="26">
        <v>2.8854008E7</v>
      </c>
      <c r="I90" s="27">
        <v>2.3965076E7</v>
      </c>
      <c r="J90" s="27">
        <v>2.3498814E7</v>
      </c>
      <c r="K90" s="27">
        <v>2.2655592E7</v>
      </c>
      <c r="L90" s="27">
        <v>1.730337E7</v>
      </c>
      <c r="M90" s="27">
        <v>1.6901512E7</v>
      </c>
      <c r="N90" s="27">
        <v>1.945232E7</v>
      </c>
    </row>
    <row r="91">
      <c r="C91" s="27">
        <v>2.8180328E7</v>
      </c>
      <c r="D91" s="27">
        <v>2.817372E7</v>
      </c>
      <c r="E91" s="27">
        <v>2.7007046E7</v>
      </c>
      <c r="F91" s="27">
        <v>2.0091232E7</v>
      </c>
      <c r="G91" s="27">
        <v>2.4186582E7</v>
      </c>
      <c r="H91" s="27">
        <v>1.9825936E7</v>
      </c>
      <c r="I91" s="27">
        <v>3.1298484E7</v>
      </c>
      <c r="J91" s="27">
        <v>3.0553394E7</v>
      </c>
      <c r="K91" s="27">
        <v>2.942029E7</v>
      </c>
      <c r="L91" s="28">
        <v>3.5583512E7</v>
      </c>
      <c r="M91" s="28">
        <v>3.4707744E7</v>
      </c>
      <c r="N91" s="28">
        <v>3.8349228E7</v>
      </c>
    </row>
    <row r="92">
      <c r="C92" s="28">
        <v>1.769331E7</v>
      </c>
      <c r="D92" s="28">
        <v>1.7165908E7</v>
      </c>
      <c r="E92" s="28">
        <v>1.6943634E7</v>
      </c>
      <c r="F92" s="28">
        <v>1.2240884E7</v>
      </c>
      <c r="G92" s="28">
        <v>1.1663842E7</v>
      </c>
      <c r="H92" s="28">
        <v>1.219438E7</v>
      </c>
      <c r="I92" s="28">
        <v>1.3592174E7</v>
      </c>
      <c r="J92" s="28">
        <v>1.3660122E7</v>
      </c>
      <c r="K92" s="28">
        <v>1.3708227E7</v>
      </c>
      <c r="L92" s="28">
        <v>2.0989096E7</v>
      </c>
      <c r="M92" s="28">
        <v>2.0831398E7</v>
      </c>
      <c r="N92" s="28">
        <v>2.2920468E7</v>
      </c>
    </row>
    <row r="94">
      <c r="A94" s="24">
        <v>0.034722222222222224</v>
      </c>
      <c r="B94" s="22">
        <v>37.0</v>
      </c>
      <c r="C94" s="22">
        <v>8060163.0</v>
      </c>
      <c r="D94" s="22">
        <v>8222257.0</v>
      </c>
      <c r="E94" s="22">
        <v>7482243.0</v>
      </c>
      <c r="F94" s="22">
        <v>3.4544124E7</v>
      </c>
      <c r="G94" s="22">
        <v>3.6917792E7</v>
      </c>
      <c r="H94" s="22">
        <v>3.777454E7</v>
      </c>
      <c r="I94" s="22">
        <v>1.6337185E7</v>
      </c>
      <c r="J94" s="22">
        <v>1.6385594E7</v>
      </c>
      <c r="K94" s="22">
        <v>1.6860554E7</v>
      </c>
      <c r="L94" s="22">
        <v>2.9204516E7</v>
      </c>
      <c r="M94" s="22">
        <v>2.1924604E7</v>
      </c>
      <c r="N94" s="22">
        <v>2.7173036E7</v>
      </c>
    </row>
    <row r="95">
      <c r="C95" s="22">
        <v>1.1131691E7</v>
      </c>
      <c r="D95" s="22">
        <v>1.1165675E7</v>
      </c>
      <c r="E95" s="22">
        <v>1.1368614E7</v>
      </c>
      <c r="F95" s="22">
        <v>2.113779E7</v>
      </c>
      <c r="G95" s="22">
        <v>2.2964556E7</v>
      </c>
      <c r="H95" s="22">
        <v>2.238767E7</v>
      </c>
      <c r="I95" s="22">
        <v>1.9573416E7</v>
      </c>
      <c r="J95" s="22">
        <v>2.1561762E7</v>
      </c>
      <c r="K95" s="22">
        <v>2.0242838E7</v>
      </c>
      <c r="L95" s="22">
        <v>1.2862352E7</v>
      </c>
      <c r="M95" s="22">
        <v>1.3776819E7</v>
      </c>
      <c r="N95" s="22">
        <v>1.5012726E7</v>
      </c>
    </row>
    <row r="96">
      <c r="C96" s="22">
        <v>2.0575496E7</v>
      </c>
      <c r="D96" s="22">
        <v>2.1884118E7</v>
      </c>
      <c r="E96" s="22">
        <v>2.2234396E7</v>
      </c>
      <c r="F96" s="22">
        <v>1.8055394E7</v>
      </c>
      <c r="G96" s="22">
        <v>1.7728308E7</v>
      </c>
      <c r="H96" s="22">
        <v>1.8431116E7</v>
      </c>
      <c r="I96" s="22">
        <v>2.1976478E7</v>
      </c>
      <c r="J96" s="22">
        <v>2.2417084E7</v>
      </c>
      <c r="K96" s="22">
        <v>2.1162768E7</v>
      </c>
      <c r="L96" s="22">
        <v>2.4016618E7</v>
      </c>
      <c r="M96" s="22">
        <v>2.40044E7</v>
      </c>
      <c r="N96" s="22">
        <v>2.6108976E7</v>
      </c>
    </row>
    <row r="97">
      <c r="C97" s="22">
        <v>1.249522E7</v>
      </c>
      <c r="D97" s="22">
        <v>1.2224902E7</v>
      </c>
      <c r="E97" s="22">
        <v>1.3126987E7</v>
      </c>
      <c r="F97" s="22">
        <v>8568550.0</v>
      </c>
      <c r="G97" s="22">
        <v>9122414.0</v>
      </c>
      <c r="H97" s="22">
        <v>9061543.0</v>
      </c>
      <c r="I97" s="22">
        <v>9457950.0</v>
      </c>
      <c r="J97" s="22">
        <v>9706167.0</v>
      </c>
      <c r="K97" s="22">
        <v>9652035.0</v>
      </c>
      <c r="L97" s="22">
        <v>1.3843792E7</v>
      </c>
      <c r="M97" s="22">
        <v>1.470816E7</v>
      </c>
      <c r="N97" s="22">
        <v>1.5179925E7</v>
      </c>
    </row>
    <row r="98">
      <c r="C98" s="22">
        <v>1.1614303E7</v>
      </c>
      <c r="D98" s="22">
        <v>1.2907513E7</v>
      </c>
      <c r="E98" s="22">
        <v>1.4622107E7</v>
      </c>
      <c r="F98" s="22">
        <v>5.1154736E7</v>
      </c>
      <c r="G98" s="22">
        <v>5.117354E7</v>
      </c>
      <c r="H98" s="22">
        <v>5.1268492E7</v>
      </c>
      <c r="I98" s="22">
        <v>2.5444146E7</v>
      </c>
      <c r="J98" s="22">
        <v>2.4918228E7</v>
      </c>
      <c r="K98" s="22">
        <v>2.360169E7</v>
      </c>
      <c r="L98" s="22">
        <v>3.1484786E7</v>
      </c>
      <c r="M98" s="22">
        <v>3.6530024E7</v>
      </c>
      <c r="N98" s="22">
        <v>3.5750604E7</v>
      </c>
    </row>
    <row r="99">
      <c r="C99" s="22">
        <v>1.8085816E7</v>
      </c>
      <c r="D99" s="22">
        <v>1.8322318E7</v>
      </c>
      <c r="E99" s="22">
        <v>1.6525825E7</v>
      </c>
      <c r="F99" s="22">
        <v>3.3434714E7</v>
      </c>
      <c r="G99" s="22">
        <v>3.058187E7</v>
      </c>
      <c r="H99" s="22">
        <v>3.3401478E7</v>
      </c>
      <c r="I99" s="22">
        <v>2.8094476E7</v>
      </c>
      <c r="J99" s="22">
        <v>2.7490604E7</v>
      </c>
      <c r="K99" s="22">
        <v>2.6535128E7</v>
      </c>
      <c r="L99" s="22">
        <v>2.0109436E7</v>
      </c>
      <c r="M99" s="22">
        <v>1.9561948E7</v>
      </c>
      <c r="N99" s="22">
        <v>2.2802548E7</v>
      </c>
    </row>
    <row r="100">
      <c r="C100" s="22">
        <v>3.2624316E7</v>
      </c>
      <c r="D100" s="22">
        <v>3.26736E7</v>
      </c>
      <c r="E100" s="22">
        <v>3.1349182E7</v>
      </c>
      <c r="F100" s="22">
        <v>2.335652E7</v>
      </c>
      <c r="G100" s="22">
        <v>2.8094182E7</v>
      </c>
      <c r="H100" s="22">
        <v>2.2972666E7</v>
      </c>
      <c r="I100" s="22">
        <v>3.6047892E7</v>
      </c>
      <c r="J100" s="22">
        <v>3.5500732E7</v>
      </c>
      <c r="K100" s="22">
        <v>3.419634E7</v>
      </c>
      <c r="L100" s="22">
        <v>4.128322E7</v>
      </c>
      <c r="M100" s="22">
        <v>4.034112E7</v>
      </c>
      <c r="N100" s="22">
        <v>4.4626036E7</v>
      </c>
    </row>
    <row r="101">
      <c r="C101" s="22">
        <v>2.0805586E7</v>
      </c>
      <c r="D101" s="22">
        <v>2.0223258E7</v>
      </c>
      <c r="E101" s="22">
        <v>1.999408E7</v>
      </c>
      <c r="F101" s="22">
        <v>1.4412644E7</v>
      </c>
      <c r="G101" s="22">
        <v>1.3724585E7</v>
      </c>
      <c r="H101" s="22">
        <v>1.4441922E7</v>
      </c>
      <c r="I101" s="22">
        <v>1.5945542E7</v>
      </c>
      <c r="J101" s="22">
        <v>1.6107429E7</v>
      </c>
      <c r="K101" s="22">
        <v>1.6054702E7</v>
      </c>
      <c r="L101" s="22">
        <v>2.5104192E7</v>
      </c>
      <c r="M101" s="22">
        <v>2.4776472E7</v>
      </c>
      <c r="N101" s="22">
        <v>2.7226622E7</v>
      </c>
    </row>
    <row r="103">
      <c r="A103" s="24">
        <v>0.03819444444444445</v>
      </c>
      <c r="B103" s="22">
        <v>37.0</v>
      </c>
      <c r="C103" s="22">
        <v>8203682.0</v>
      </c>
      <c r="D103" s="22">
        <v>8361473.0</v>
      </c>
      <c r="E103" s="22">
        <v>7569040.0</v>
      </c>
      <c r="F103" s="22">
        <v>3.721002E7</v>
      </c>
      <c r="G103" s="22">
        <v>3.9603184E7</v>
      </c>
      <c r="H103" s="22">
        <v>4.035296E7</v>
      </c>
      <c r="I103" s="22">
        <v>1.7798754E7</v>
      </c>
      <c r="J103" s="22">
        <v>1.783557E7</v>
      </c>
      <c r="K103" s="22">
        <v>1.8357586E7</v>
      </c>
      <c r="L103" s="22">
        <v>3.1733756E7</v>
      </c>
      <c r="M103" s="22">
        <v>2.3947394E7</v>
      </c>
      <c r="N103" s="22">
        <v>2.9540748E7</v>
      </c>
    </row>
    <row r="104">
      <c r="C104" s="22">
        <v>1.230754E7</v>
      </c>
      <c r="D104" s="22">
        <v>1.245016E7</v>
      </c>
      <c r="E104" s="22">
        <v>1.2644047E7</v>
      </c>
      <c r="F104" s="22">
        <v>2.3271344E7</v>
      </c>
      <c r="G104" s="22">
        <v>2.5262006E7</v>
      </c>
      <c r="H104" s="22">
        <v>2.4653E7</v>
      </c>
      <c r="I104" s="22">
        <v>2.1770252E7</v>
      </c>
      <c r="J104" s="22">
        <v>2.3914282E7</v>
      </c>
      <c r="K104" s="22">
        <v>2.2612578E7</v>
      </c>
      <c r="L104" s="22">
        <v>1.4176287E7</v>
      </c>
      <c r="M104" s="22">
        <v>1.5165243E7</v>
      </c>
      <c r="N104" s="22">
        <v>1.6583943E7</v>
      </c>
    </row>
    <row r="105">
      <c r="C105" s="22">
        <v>2.2529012E7</v>
      </c>
      <c r="D105" s="22">
        <v>2.391943E7</v>
      </c>
      <c r="E105" s="22">
        <v>2.4271144E7</v>
      </c>
      <c r="F105" s="22">
        <v>1.9894804E7</v>
      </c>
      <c r="G105" s="22">
        <v>1.9562402E7</v>
      </c>
      <c r="H105" s="22">
        <v>2.0436712E7</v>
      </c>
      <c r="I105" s="22">
        <v>2.414683E7</v>
      </c>
      <c r="J105" s="22">
        <v>2.458002E7</v>
      </c>
      <c r="K105" s="22">
        <v>2.3226192E7</v>
      </c>
      <c r="L105" s="22">
        <v>2.646569E7</v>
      </c>
      <c r="M105" s="22">
        <v>2.6520662E7</v>
      </c>
      <c r="N105" s="22">
        <v>2.8611458E7</v>
      </c>
    </row>
    <row r="106">
      <c r="C106" s="22">
        <v>1.3832594E7</v>
      </c>
      <c r="D106" s="22">
        <v>1.353118E7</v>
      </c>
      <c r="E106" s="22">
        <v>1.4421876E7</v>
      </c>
      <c r="F106" s="22">
        <v>9372325.0</v>
      </c>
      <c r="G106" s="22">
        <v>1.0044463E7</v>
      </c>
      <c r="H106" s="22">
        <v>9884227.0</v>
      </c>
      <c r="I106" s="22">
        <v>1.0379378E7</v>
      </c>
      <c r="J106" s="22">
        <v>1.0613454E7</v>
      </c>
      <c r="K106" s="22">
        <v>1.0537109E7</v>
      </c>
      <c r="L106" s="22">
        <v>1.5543212E7</v>
      </c>
      <c r="M106" s="22">
        <v>1.6397164E7</v>
      </c>
      <c r="N106" s="22">
        <v>1.6964564E7</v>
      </c>
    </row>
    <row r="107">
      <c r="C107" s="22">
        <v>1.1805778E7</v>
      </c>
      <c r="D107" s="22">
        <v>1.3059321E7</v>
      </c>
      <c r="E107" s="22">
        <v>1.4774582E7</v>
      </c>
      <c r="F107" s="22">
        <v>5.6144664E7</v>
      </c>
      <c r="G107" s="22">
        <v>5.6351688E7</v>
      </c>
      <c r="H107" s="22">
        <v>5.6205308E7</v>
      </c>
      <c r="I107" s="22">
        <v>2.9257588E7</v>
      </c>
      <c r="J107" s="22">
        <v>2.8629476E7</v>
      </c>
      <c r="K107" s="22">
        <v>2.7026758E7</v>
      </c>
      <c r="L107" s="22">
        <v>3.6035212E7</v>
      </c>
      <c r="M107" s="22">
        <v>4.1920956E7</v>
      </c>
      <c r="N107" s="22">
        <v>4.1040968E7</v>
      </c>
    </row>
    <row r="108">
      <c r="C108" s="22">
        <v>2.1159056E7</v>
      </c>
      <c r="D108" s="22">
        <v>2.1286562E7</v>
      </c>
      <c r="E108" s="22">
        <v>1.9176844E7</v>
      </c>
      <c r="F108" s="22">
        <v>3.83391E7</v>
      </c>
      <c r="G108" s="22">
        <v>3.5155856E7</v>
      </c>
      <c r="H108" s="22">
        <v>3.8249748E7</v>
      </c>
      <c r="I108" s="22">
        <v>3.2448016E7</v>
      </c>
      <c r="J108" s="22">
        <v>3.1737264E7</v>
      </c>
      <c r="K108" s="22">
        <v>3.068919E7</v>
      </c>
      <c r="L108" s="22">
        <v>2.3045978E7</v>
      </c>
      <c r="M108" s="22">
        <v>2.2465848E7</v>
      </c>
      <c r="N108" s="22">
        <v>2.6477308E7</v>
      </c>
    </row>
    <row r="109">
      <c r="C109" s="22">
        <v>3.74314E7</v>
      </c>
      <c r="D109" s="22">
        <v>3.73561E7</v>
      </c>
      <c r="E109" s="22">
        <v>3.590856E7</v>
      </c>
      <c r="F109" s="22">
        <v>2.6974622E7</v>
      </c>
      <c r="G109" s="22">
        <v>3.2425308E7</v>
      </c>
      <c r="H109" s="22">
        <v>2.650965E7</v>
      </c>
      <c r="I109" s="22">
        <v>4.1360808E7</v>
      </c>
      <c r="J109" s="22">
        <v>4.0798912E7</v>
      </c>
      <c r="K109" s="22">
        <v>3.92534E7</v>
      </c>
      <c r="L109" s="22">
        <v>4.7469116E7</v>
      </c>
      <c r="M109" s="22">
        <v>4.6387576E7</v>
      </c>
      <c r="N109" s="22">
        <v>5.1279612E7</v>
      </c>
    </row>
    <row r="110">
      <c r="C110" s="22">
        <v>2.4218164E7</v>
      </c>
      <c r="D110" s="22">
        <v>2.342002E7</v>
      </c>
      <c r="E110" s="22">
        <v>2.3246218E7</v>
      </c>
      <c r="F110" s="22">
        <v>1.6846858E7</v>
      </c>
      <c r="G110" s="22">
        <v>1.5966415E7</v>
      </c>
      <c r="H110" s="22">
        <v>1.694114E7</v>
      </c>
      <c r="I110" s="22">
        <v>1.8675184E7</v>
      </c>
      <c r="J110" s="22">
        <v>1.876232E7</v>
      </c>
      <c r="K110" s="22">
        <v>1.875701E7</v>
      </c>
      <c r="L110" s="22">
        <v>2.951743E7</v>
      </c>
      <c r="M110" s="22">
        <v>2.9241336E7</v>
      </c>
      <c r="N110" s="22">
        <v>3.2153788E7</v>
      </c>
    </row>
    <row r="112">
      <c r="A112" s="24">
        <v>0.041666666666666664</v>
      </c>
      <c r="B112" s="22">
        <v>37.0</v>
      </c>
      <c r="C112" s="22">
        <v>8307094.0</v>
      </c>
      <c r="D112" s="22">
        <v>8543424.0</v>
      </c>
      <c r="E112" s="22">
        <v>7705553.0</v>
      </c>
      <c r="F112" s="22">
        <v>3.9801344E7</v>
      </c>
      <c r="G112" s="22">
        <v>4.2090688E7</v>
      </c>
      <c r="H112" s="22">
        <v>4.2946088E7</v>
      </c>
      <c r="I112" s="22">
        <v>1.9291522E7</v>
      </c>
      <c r="J112" s="22">
        <v>1.932141E7</v>
      </c>
      <c r="K112" s="22">
        <v>1.9922772E7</v>
      </c>
      <c r="L112" s="22">
        <v>3.4199832E7</v>
      </c>
      <c r="M112" s="22">
        <v>2.6001194E7</v>
      </c>
      <c r="N112" s="22">
        <v>3.1848152E7</v>
      </c>
    </row>
    <row r="113">
      <c r="C113" s="22">
        <v>1.3576084E7</v>
      </c>
      <c r="D113" s="22">
        <v>1.3746032E7</v>
      </c>
      <c r="E113" s="22">
        <v>1.3917409E7</v>
      </c>
      <c r="F113" s="22">
        <v>2.5534868E7</v>
      </c>
      <c r="G113" s="22">
        <v>2.762443E7</v>
      </c>
      <c r="H113" s="22">
        <v>2.6923334E7</v>
      </c>
      <c r="I113" s="22">
        <v>2.4096718E7</v>
      </c>
      <c r="J113" s="22">
        <v>2.6530326E7</v>
      </c>
      <c r="K113" s="22">
        <v>2.514028E7</v>
      </c>
      <c r="L113" s="22">
        <v>1.5567161E7</v>
      </c>
      <c r="M113" s="22">
        <v>1.6668484E7</v>
      </c>
      <c r="N113" s="22">
        <v>1.8179926E7</v>
      </c>
    </row>
    <row r="114">
      <c r="C114" s="22">
        <v>2.4446342E7</v>
      </c>
      <c r="D114" s="22">
        <v>2.5857922E7</v>
      </c>
      <c r="E114" s="22">
        <v>2.6246024E7</v>
      </c>
      <c r="F114" s="22">
        <v>2.1733838E7</v>
      </c>
      <c r="G114" s="22">
        <v>2.1435136E7</v>
      </c>
      <c r="H114" s="22">
        <v>2.222145E7</v>
      </c>
      <c r="I114" s="22">
        <v>2.625547E7</v>
      </c>
      <c r="J114" s="22">
        <v>2.6673734E7</v>
      </c>
      <c r="K114" s="22">
        <v>2.52675E7</v>
      </c>
      <c r="L114" s="22">
        <v>2.8838396E7</v>
      </c>
      <c r="M114" s="22">
        <v>2.8860674E7</v>
      </c>
      <c r="N114" s="22">
        <v>3.1052132E7</v>
      </c>
    </row>
    <row r="115">
      <c r="C115" s="22">
        <v>1.502053E7</v>
      </c>
      <c r="D115" s="22">
        <v>1.4846722E7</v>
      </c>
      <c r="E115" s="22">
        <v>1.5773075E7</v>
      </c>
      <c r="F115" s="22">
        <v>1.0180977E7</v>
      </c>
      <c r="G115" s="22">
        <v>1.0975054E7</v>
      </c>
      <c r="H115" s="22">
        <v>1.0769362E7</v>
      </c>
      <c r="I115" s="22">
        <v>1.135945E7</v>
      </c>
      <c r="J115" s="22">
        <v>1.1530896E7</v>
      </c>
      <c r="K115" s="22">
        <v>1.144531E7</v>
      </c>
      <c r="L115" s="22">
        <v>1.7142742E7</v>
      </c>
      <c r="M115" s="22">
        <v>1.8065486E7</v>
      </c>
      <c r="N115" s="22">
        <v>1.8654784E7</v>
      </c>
    </row>
    <row r="116">
      <c r="C116" s="22">
        <v>1.2033349E7</v>
      </c>
      <c r="D116" s="22">
        <v>1.3280464E7</v>
      </c>
      <c r="E116" s="22">
        <v>1.4985104E7</v>
      </c>
      <c r="F116" s="22">
        <v>6.1204988E7</v>
      </c>
      <c r="G116" s="22">
        <v>6.1448296E7</v>
      </c>
      <c r="H116" s="22">
        <v>6.1379292E7</v>
      </c>
      <c r="I116" s="22">
        <v>3.3309408E7</v>
      </c>
      <c r="J116" s="22">
        <v>3.2537824E7</v>
      </c>
      <c r="K116" s="22">
        <v>3.0768768E7</v>
      </c>
      <c r="L116" s="22">
        <v>4.09939E7</v>
      </c>
      <c r="M116" s="22">
        <v>4.7429524E7</v>
      </c>
      <c r="N116" s="22">
        <v>4.6501468E7</v>
      </c>
    </row>
    <row r="117">
      <c r="C117" s="22">
        <v>2.451476E7</v>
      </c>
      <c r="D117" s="22">
        <v>2.454285E7</v>
      </c>
      <c r="E117" s="22">
        <v>2.2085822E7</v>
      </c>
      <c r="F117" s="22">
        <v>4.352338E7</v>
      </c>
      <c r="G117" s="22">
        <v>4.0004028E7</v>
      </c>
      <c r="H117" s="22">
        <v>4.3409336E7</v>
      </c>
      <c r="I117" s="22">
        <v>3.7285804E7</v>
      </c>
      <c r="J117" s="22">
        <v>3.6438628E7</v>
      </c>
      <c r="K117" s="22">
        <v>3.5201412E7</v>
      </c>
      <c r="L117" s="22">
        <v>2.6183934E7</v>
      </c>
      <c r="M117" s="22">
        <v>2.5558782E7</v>
      </c>
      <c r="N117" s="22">
        <v>3.0511266E7</v>
      </c>
    </row>
    <row r="118">
      <c r="C118" s="22">
        <v>4.2363844E7</v>
      </c>
      <c r="D118" s="22">
        <v>4.2314564E7</v>
      </c>
      <c r="E118" s="22">
        <v>4.0777804E7</v>
      </c>
      <c r="F118" s="22">
        <v>3.0842238E7</v>
      </c>
      <c r="G118" s="22">
        <v>3.7008672E7</v>
      </c>
      <c r="H118" s="22">
        <v>3.0394462E7</v>
      </c>
      <c r="I118" s="22">
        <v>4.686352E7</v>
      </c>
      <c r="J118" s="22">
        <v>4.6287148E7</v>
      </c>
      <c r="K118" s="22">
        <v>4.456778E7</v>
      </c>
      <c r="L118" s="22">
        <v>5.3926896E7</v>
      </c>
      <c r="M118" s="22">
        <v>5.2740852E7</v>
      </c>
      <c r="N118" s="22">
        <v>5.8121188E7</v>
      </c>
    </row>
    <row r="119">
      <c r="C119" s="22">
        <v>2.7915812E7</v>
      </c>
      <c r="D119" s="22">
        <v>2.6960168E7</v>
      </c>
      <c r="E119" s="22">
        <v>2.6749884E7</v>
      </c>
      <c r="F119" s="22">
        <v>1.9514264E7</v>
      </c>
      <c r="G119" s="22">
        <v>1.8507854E7</v>
      </c>
      <c r="H119" s="22">
        <v>1.960155E7</v>
      </c>
      <c r="I119" s="22">
        <v>2.1563934E7</v>
      </c>
      <c r="J119" s="22">
        <v>2.1568484E7</v>
      </c>
      <c r="K119" s="22">
        <v>2.1552778E7</v>
      </c>
      <c r="L119" s="22">
        <v>3.413242E7</v>
      </c>
      <c r="M119" s="22">
        <v>3.383644E7</v>
      </c>
      <c r="N119" s="22">
        <v>3.7127492E7</v>
      </c>
    </row>
    <row r="121">
      <c r="A121" s="22" t="s">
        <v>33</v>
      </c>
    </row>
    <row r="122">
      <c r="A122" s="22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3" max="3" width="19.71"/>
    <col customWidth="1" min="4" max="4" width="20.71"/>
    <col customWidth="1" min="5" max="5" width="9.57"/>
  </cols>
  <sheetData>
    <row r="1">
      <c r="A1" s="29" t="s">
        <v>35</v>
      </c>
      <c r="B1" s="29" t="s">
        <v>1</v>
      </c>
      <c r="C1" s="29" t="s">
        <v>36</v>
      </c>
      <c r="D1" s="30"/>
      <c r="E1" s="29" t="s">
        <v>37</v>
      </c>
      <c r="F1" s="31" t="s">
        <v>38</v>
      </c>
      <c r="G1" s="29" t="s">
        <v>39</v>
      </c>
      <c r="H1" s="29" t="s">
        <v>40</v>
      </c>
      <c r="J1" s="32" t="s">
        <v>38</v>
      </c>
      <c r="K1" s="33" t="s">
        <v>39</v>
      </c>
      <c r="L1" s="33" t="s">
        <v>40</v>
      </c>
      <c r="N1" s="32" t="s">
        <v>38</v>
      </c>
      <c r="O1" s="33" t="s">
        <v>39</v>
      </c>
      <c r="P1" s="33" t="s">
        <v>40</v>
      </c>
      <c r="T1" s="30">
        <v>1.0</v>
      </c>
      <c r="U1" s="30">
        <v>2.0</v>
      </c>
      <c r="V1" s="30">
        <v>3.0</v>
      </c>
      <c r="W1" s="34"/>
    </row>
    <row r="2">
      <c r="A2" s="30" t="s">
        <v>41</v>
      </c>
      <c r="B2" s="30" t="s">
        <v>42</v>
      </c>
      <c r="C2" s="30">
        <v>0.0</v>
      </c>
      <c r="D2" s="35"/>
      <c r="E2" s="36">
        <v>6378782.0</v>
      </c>
      <c r="F2" s="37"/>
      <c r="G2" s="35"/>
      <c r="H2" s="35"/>
      <c r="J2" s="38"/>
      <c r="K2" s="38"/>
      <c r="L2" s="38"/>
      <c r="N2" s="38"/>
      <c r="O2" s="38"/>
      <c r="P2" s="38"/>
      <c r="T2" s="34"/>
      <c r="U2" s="34"/>
      <c r="V2" s="34"/>
      <c r="W2" s="34"/>
    </row>
    <row r="3">
      <c r="A3" s="30" t="s">
        <v>41</v>
      </c>
      <c r="B3" s="30" t="s">
        <v>42</v>
      </c>
      <c r="C3" s="30">
        <v>0.0</v>
      </c>
      <c r="D3" s="35"/>
      <c r="E3" s="36">
        <v>6444601.0</v>
      </c>
      <c r="F3" s="37"/>
      <c r="G3" s="35"/>
      <c r="H3" s="35"/>
      <c r="J3" s="38"/>
      <c r="K3" s="38"/>
      <c r="L3" s="38"/>
      <c r="N3" s="38"/>
      <c r="O3" s="38"/>
      <c r="P3" s="38"/>
      <c r="T3" s="34"/>
      <c r="U3" s="34"/>
      <c r="V3" s="34"/>
      <c r="W3" s="34"/>
    </row>
    <row r="4">
      <c r="A4" s="30" t="s">
        <v>41</v>
      </c>
      <c r="B4" s="30" t="s">
        <v>42</v>
      </c>
      <c r="C4" s="30">
        <v>0.0</v>
      </c>
      <c r="D4" s="35" t="str">
        <f>CONCATENATE(A4,B4,C4)</f>
        <v>Sem ABAPbranco0</v>
      </c>
      <c r="E4" s="36">
        <v>6115446.0</v>
      </c>
      <c r="F4" s="37">
        <f>AVERAGE(E2:E4)</f>
        <v>6312943</v>
      </c>
      <c r="G4" s="35">
        <f>STDEV(E2:E4)/F4*100</f>
        <v>2.759009902</v>
      </c>
      <c r="H4" s="39" t="s">
        <v>43</v>
      </c>
      <c r="J4" s="40">
        <v>2649314.5</v>
      </c>
      <c r="K4" s="38" t="s">
        <v>43</v>
      </c>
      <c r="L4" s="38" t="s">
        <v>43</v>
      </c>
      <c r="N4" s="40">
        <v>2100959.5</v>
      </c>
      <c r="O4" s="38" t="s">
        <v>43</v>
      </c>
      <c r="P4" s="38" t="s">
        <v>43</v>
      </c>
      <c r="T4" s="34"/>
      <c r="U4" s="34"/>
      <c r="V4" s="34"/>
      <c r="W4" s="34"/>
    </row>
    <row r="5">
      <c r="A5" s="30" t="s">
        <v>41</v>
      </c>
      <c r="B5" s="30" t="s">
        <v>44</v>
      </c>
      <c r="C5" s="30">
        <v>0.0</v>
      </c>
      <c r="D5" s="35"/>
      <c r="E5" s="41">
        <v>2675204.0</v>
      </c>
      <c r="F5" s="37"/>
      <c r="G5" s="35"/>
      <c r="H5" s="35"/>
      <c r="J5" s="42"/>
      <c r="K5" s="38"/>
      <c r="L5" s="38"/>
      <c r="N5" s="42"/>
      <c r="O5" s="38"/>
      <c r="P5" s="38"/>
      <c r="T5" s="34"/>
      <c r="U5" s="34"/>
      <c r="V5" s="34"/>
      <c r="W5" s="34"/>
    </row>
    <row r="6">
      <c r="A6" s="30" t="s">
        <v>41</v>
      </c>
      <c r="B6" s="30" t="s">
        <v>44</v>
      </c>
      <c r="C6" s="30">
        <v>0.0</v>
      </c>
      <c r="D6" s="35"/>
      <c r="E6" s="41">
        <v>2510279.0</v>
      </c>
      <c r="F6" s="37"/>
      <c r="G6" s="35"/>
      <c r="H6" s="35"/>
      <c r="J6" s="42"/>
      <c r="K6" s="38"/>
      <c r="L6" s="38"/>
      <c r="N6" s="42"/>
      <c r="O6" s="38"/>
      <c r="P6" s="38"/>
      <c r="T6" s="34"/>
      <c r="U6" s="34"/>
      <c r="V6" s="34"/>
      <c r="W6" s="34"/>
    </row>
    <row r="7">
      <c r="A7" s="30" t="s">
        <v>41</v>
      </c>
      <c r="B7" s="30" t="s">
        <v>44</v>
      </c>
      <c r="C7" s="30">
        <v>0.0</v>
      </c>
      <c r="D7" s="35" t="str">
        <f>CONCATENATE(A7,B7,C7)</f>
        <v>Sem ABAPC10</v>
      </c>
      <c r="E7" s="41">
        <v>2473597.0</v>
      </c>
      <c r="F7" s="37">
        <f>AVERAGE(E5:E7)</f>
        <v>2553026.667</v>
      </c>
      <c r="G7" s="35">
        <f>STDEV(E5:E7)/F7*100</f>
        <v>4.206244151</v>
      </c>
      <c r="H7" s="43">
        <f>F7-$F$4</f>
        <v>-3759916.333</v>
      </c>
      <c r="J7" s="44">
        <f>AVERAGE(E5:E7)</f>
        <v>2553026.667</v>
      </c>
      <c r="K7" s="45">
        <f>STDEV(E5:E7)/F7*100</f>
        <v>4.206244151</v>
      </c>
      <c r="L7" s="44">
        <f>J7-$J$4</f>
        <v>-96287.83333</v>
      </c>
      <c r="N7" s="44">
        <f>AVERAGE(E5:E7)</f>
        <v>2553026.667</v>
      </c>
      <c r="O7" s="45">
        <f>STDEV(E5:E7)/F7*100</f>
        <v>4.206244151</v>
      </c>
      <c r="P7" s="46">
        <f>N7-$N$4</f>
        <v>452067.1667</v>
      </c>
      <c r="T7" s="30" t="str">
        <f>IF(H7&gt;0,"+","-")</f>
        <v>-</v>
      </c>
      <c r="U7" s="30" t="str">
        <f>IF(L7&gt;0,"+","-")</f>
        <v>-</v>
      </c>
      <c r="V7" s="30" t="str">
        <f>IF(P7&gt;0,"+","-")</f>
        <v>+</v>
      </c>
      <c r="W7" s="34" t="str">
        <f>IF(T7="+","1",IF(U7="+","2",IF(V7="+","3","ERRADO")))</f>
        <v>3</v>
      </c>
    </row>
    <row r="8">
      <c r="A8" s="30" t="s">
        <v>41</v>
      </c>
      <c r="B8" s="30" t="s">
        <v>45</v>
      </c>
      <c r="C8" s="30">
        <v>0.0</v>
      </c>
      <c r="D8" s="35"/>
      <c r="E8" s="41">
        <v>4371237.0</v>
      </c>
      <c r="F8" s="37"/>
      <c r="G8" s="35"/>
      <c r="H8" s="35"/>
      <c r="J8" s="42"/>
      <c r="K8" s="38"/>
      <c r="L8" s="38"/>
      <c r="N8" s="42"/>
      <c r="O8" s="38"/>
      <c r="P8" s="38"/>
      <c r="T8" s="34"/>
      <c r="U8" s="34"/>
      <c r="V8" s="34"/>
      <c r="W8" s="34"/>
    </row>
    <row r="9">
      <c r="A9" s="30" t="s">
        <v>41</v>
      </c>
      <c r="B9" s="30" t="s">
        <v>45</v>
      </c>
      <c r="C9" s="30">
        <v>0.0</v>
      </c>
      <c r="D9" s="35"/>
      <c r="E9" s="41">
        <v>4414825.0</v>
      </c>
      <c r="F9" s="37"/>
      <c r="G9" s="35"/>
      <c r="H9" s="35"/>
      <c r="J9" s="42"/>
      <c r="K9" s="38"/>
      <c r="L9" s="38"/>
      <c r="N9" s="42"/>
      <c r="O9" s="38"/>
      <c r="P9" s="38"/>
      <c r="T9" s="34"/>
      <c r="U9" s="34"/>
      <c r="V9" s="34"/>
      <c r="W9" s="34"/>
    </row>
    <row r="10">
      <c r="A10" s="30" t="s">
        <v>41</v>
      </c>
      <c r="B10" s="30" t="s">
        <v>45</v>
      </c>
      <c r="C10" s="30">
        <v>0.0</v>
      </c>
      <c r="D10" s="35" t="str">
        <f>CONCATENATE(A10,B10,C10)</f>
        <v>Sem ABAPC20</v>
      </c>
      <c r="E10" s="41">
        <v>4566611.0</v>
      </c>
      <c r="F10" s="37">
        <f>AVERAGE(E8:E10)</f>
        <v>4450891</v>
      </c>
      <c r="G10" s="35">
        <f>STDEV(E8:E10)/F10*100</f>
        <v>2.304231842</v>
      </c>
      <c r="H10" s="43">
        <f>F10-$F$4</f>
        <v>-1862052</v>
      </c>
      <c r="J10" s="44">
        <f>AVERAGE(E8:E10)</f>
        <v>4450891</v>
      </c>
      <c r="K10" s="45">
        <f>STDEV(E8:E10)/F10*100</f>
        <v>2.304231842</v>
      </c>
      <c r="L10" s="44">
        <f>J10-$J$4</f>
        <v>1801576.5</v>
      </c>
      <c r="N10" s="44">
        <f>AVERAGE(E8:E10)</f>
        <v>4450891</v>
      </c>
      <c r="O10" s="45">
        <f>STDEV(E8:E10)/F10*100</f>
        <v>2.304231842</v>
      </c>
      <c r="P10" s="46">
        <f>N10-$N$4</f>
        <v>2349931.5</v>
      </c>
      <c r="T10" s="30" t="str">
        <f>IF(H10&gt;0,"+","-")</f>
        <v>-</v>
      </c>
      <c r="U10" s="30" t="str">
        <f>IF(L10&gt;0,"+","-")</f>
        <v>+</v>
      </c>
      <c r="V10" s="30" t="str">
        <f>IF(P10&gt;0,"+","-")</f>
        <v>+</v>
      </c>
      <c r="W10" s="34" t="str">
        <f>IF(T10="+","1",IF(U10="+","2",IF(V10="+","3","ERRADO")))</f>
        <v>2</v>
      </c>
    </row>
    <row r="11">
      <c r="A11" s="30" t="s">
        <v>41</v>
      </c>
      <c r="B11" s="30" t="s">
        <v>46</v>
      </c>
      <c r="C11" s="30">
        <v>0.0</v>
      </c>
      <c r="D11" s="35"/>
      <c r="E11" s="41">
        <v>3260327.0</v>
      </c>
      <c r="F11" s="37"/>
      <c r="G11" s="35"/>
      <c r="H11" s="35"/>
      <c r="J11" s="42"/>
      <c r="K11" s="38"/>
      <c r="L11" s="38"/>
      <c r="N11" s="42"/>
      <c r="O11" s="38"/>
      <c r="P11" s="38"/>
      <c r="T11" s="34"/>
      <c r="U11" s="34"/>
      <c r="V11" s="34"/>
      <c r="W11" s="34"/>
    </row>
    <row r="12">
      <c r="A12" s="30" t="s">
        <v>41</v>
      </c>
      <c r="B12" s="30" t="s">
        <v>46</v>
      </c>
      <c r="C12" s="30">
        <v>0.0</v>
      </c>
      <c r="D12" s="35"/>
      <c r="E12" s="41">
        <v>3822217.0</v>
      </c>
      <c r="F12" s="37"/>
      <c r="G12" s="35"/>
      <c r="H12" s="35"/>
      <c r="J12" s="42"/>
      <c r="K12" s="38"/>
      <c r="L12" s="38"/>
      <c r="N12" s="42"/>
      <c r="O12" s="38"/>
      <c r="P12" s="38"/>
      <c r="T12" s="34"/>
      <c r="U12" s="34"/>
      <c r="V12" s="34"/>
      <c r="W12" s="34"/>
    </row>
    <row r="13">
      <c r="A13" s="30" t="s">
        <v>41</v>
      </c>
      <c r="B13" s="30" t="s">
        <v>46</v>
      </c>
      <c r="C13" s="30">
        <v>0.0</v>
      </c>
      <c r="D13" s="35" t="str">
        <f>CONCATENATE(A13,B13,C13)</f>
        <v>Sem ABAPC30</v>
      </c>
      <c r="E13" s="41">
        <v>3699274.0</v>
      </c>
      <c r="F13" s="37">
        <f>AVERAGE(E11:E13)</f>
        <v>3593939.333</v>
      </c>
      <c r="G13" s="35">
        <f>STDEV(E11:E13)/F13*100</f>
        <v>8.218944545</v>
      </c>
      <c r="H13" s="43">
        <f>F13-$F$4</f>
        <v>-2719003.667</v>
      </c>
      <c r="J13" s="44">
        <f>AVERAGE(E11:E13)</f>
        <v>3593939.333</v>
      </c>
      <c r="K13" s="45">
        <f>STDEV(E11:E13)/F13*100</f>
        <v>8.218944545</v>
      </c>
      <c r="L13" s="44">
        <f>J13-$J$4</f>
        <v>944624.8333</v>
      </c>
      <c r="N13" s="44">
        <f>AVERAGE(E11:E13)</f>
        <v>3593939.333</v>
      </c>
      <c r="O13" s="45">
        <f>STDEV(E11:E13)/F13*100</f>
        <v>8.218944545</v>
      </c>
      <c r="P13" s="46">
        <f>N13-$N$4</f>
        <v>1492979.833</v>
      </c>
      <c r="T13" s="30" t="str">
        <f>IF(H13&gt;0,"+","-")</f>
        <v>-</v>
      </c>
      <c r="U13" s="30" t="str">
        <f>IF(L13&gt;0,"+","-")</f>
        <v>+</v>
      </c>
      <c r="V13" s="30" t="str">
        <f>IF(P13&gt;0,"+","-")</f>
        <v>+</v>
      </c>
      <c r="W13" s="34" t="str">
        <f>IF(T13="+","1",IF(U13="+","2",IF(V13="+","3","ERRADO")))</f>
        <v>2</v>
      </c>
    </row>
    <row r="14">
      <c r="A14" s="30" t="s">
        <v>41</v>
      </c>
      <c r="B14" s="30" t="s">
        <v>47</v>
      </c>
      <c r="C14" s="30">
        <v>0.0</v>
      </c>
      <c r="D14" s="35"/>
      <c r="E14" s="41">
        <v>3029521.0</v>
      </c>
      <c r="F14" s="37"/>
      <c r="G14" s="35"/>
      <c r="H14" s="35"/>
      <c r="J14" s="42"/>
      <c r="K14" s="38"/>
      <c r="L14" s="38"/>
      <c r="N14" s="42"/>
      <c r="O14" s="38"/>
      <c r="P14" s="38"/>
      <c r="T14" s="34"/>
      <c r="U14" s="34"/>
      <c r="V14" s="34"/>
      <c r="W14" s="34"/>
    </row>
    <row r="15">
      <c r="A15" s="30" t="s">
        <v>41</v>
      </c>
      <c r="B15" s="30" t="s">
        <v>47</v>
      </c>
      <c r="C15" s="30">
        <v>0.0</v>
      </c>
      <c r="D15" s="35"/>
      <c r="E15" s="41">
        <v>3123836.0</v>
      </c>
      <c r="F15" s="37"/>
      <c r="G15" s="35"/>
      <c r="H15" s="35"/>
      <c r="J15" s="42"/>
      <c r="K15" s="38"/>
      <c r="L15" s="38"/>
      <c r="N15" s="42"/>
      <c r="O15" s="38"/>
      <c r="P15" s="38"/>
      <c r="T15" s="34"/>
      <c r="U15" s="34"/>
      <c r="V15" s="34"/>
      <c r="W15" s="34"/>
    </row>
    <row r="16">
      <c r="A16" s="30" t="s">
        <v>41</v>
      </c>
      <c r="B16" s="30" t="s">
        <v>47</v>
      </c>
      <c r="C16" s="30">
        <v>0.0</v>
      </c>
      <c r="D16" s="35" t="str">
        <f>CONCATENATE(A16,B16,C16)</f>
        <v>Sem ABAPC40</v>
      </c>
      <c r="E16" s="41">
        <v>3189799.0</v>
      </c>
      <c r="F16" s="37">
        <f>AVERAGE(E14:E16)</f>
        <v>3114385.333</v>
      </c>
      <c r="G16" s="35">
        <f>STDEV(E14:E16)/F16*100</f>
        <v>2.58657313</v>
      </c>
      <c r="H16" s="43">
        <f>F16-$F$4</f>
        <v>-3198557.667</v>
      </c>
      <c r="J16" s="44">
        <f>AVERAGE(E14:E16)</f>
        <v>3114385.333</v>
      </c>
      <c r="K16" s="45">
        <f>STDEV(E14:E16)/F16*100</f>
        <v>2.58657313</v>
      </c>
      <c r="L16" s="44">
        <f>J16-$J$4</f>
        <v>465070.8333</v>
      </c>
      <c r="N16" s="44">
        <f>AVERAGE(E14:E16)</f>
        <v>3114385.333</v>
      </c>
      <c r="O16" s="45">
        <f>STDEV(E14:E16)/F16*100</f>
        <v>2.58657313</v>
      </c>
      <c r="P16" s="46">
        <f>N16-$N$4</f>
        <v>1013425.833</v>
      </c>
      <c r="T16" s="30" t="str">
        <f>IF(H16&gt;0,"+","-")</f>
        <v>-</v>
      </c>
      <c r="U16" s="30" t="str">
        <f>IF(L16&gt;0,"+","-")</f>
        <v>+</v>
      </c>
      <c r="V16" s="30" t="str">
        <f>IF(P16&gt;0,"+","-")</f>
        <v>+</v>
      </c>
      <c r="W16" s="34" t="str">
        <f>IF(T16="+","1",IF(U16="+","2",IF(V16="+","3","ERRADO")))</f>
        <v>2</v>
      </c>
    </row>
    <row r="17">
      <c r="A17" s="30" t="s">
        <v>41</v>
      </c>
      <c r="B17" s="30" t="s">
        <v>48</v>
      </c>
      <c r="C17" s="30">
        <v>0.0</v>
      </c>
      <c r="D17" s="35"/>
      <c r="E17" s="41">
        <v>3911473.0</v>
      </c>
      <c r="F17" s="37"/>
      <c r="G17" s="35"/>
      <c r="H17" s="35"/>
      <c r="J17" s="42"/>
      <c r="K17" s="38"/>
      <c r="L17" s="38"/>
      <c r="N17" s="42"/>
      <c r="O17" s="38"/>
      <c r="P17" s="38"/>
      <c r="T17" s="34"/>
      <c r="U17" s="34"/>
      <c r="V17" s="34"/>
      <c r="W17" s="34"/>
    </row>
    <row r="18">
      <c r="A18" s="30" t="s">
        <v>41</v>
      </c>
      <c r="B18" s="30" t="s">
        <v>48</v>
      </c>
      <c r="C18" s="30">
        <v>0.0</v>
      </c>
      <c r="D18" s="35"/>
      <c r="E18" s="41">
        <v>3794319.0</v>
      </c>
      <c r="F18" s="37"/>
      <c r="G18" s="35"/>
      <c r="H18" s="35"/>
      <c r="J18" s="42"/>
      <c r="K18" s="38"/>
      <c r="L18" s="38"/>
      <c r="N18" s="42"/>
      <c r="O18" s="38"/>
      <c r="P18" s="38"/>
      <c r="T18" s="34"/>
      <c r="U18" s="34"/>
      <c r="V18" s="34"/>
      <c r="W18" s="34"/>
    </row>
    <row r="19">
      <c r="A19" s="30" t="s">
        <v>41</v>
      </c>
      <c r="B19" s="30" t="s">
        <v>48</v>
      </c>
      <c r="C19" s="30">
        <v>0.0</v>
      </c>
      <c r="D19" s="35" t="str">
        <f>CONCATENATE(A19,B19,C19)</f>
        <v>Sem ABAPC50</v>
      </c>
      <c r="E19" s="41">
        <v>3989370.0</v>
      </c>
      <c r="F19" s="37">
        <f>AVERAGE(E17:E19)</f>
        <v>3898387.333</v>
      </c>
      <c r="G19" s="35">
        <f>STDEV(E17:E19)/F19*100</f>
        <v>2.51852129</v>
      </c>
      <c r="H19" s="43">
        <f>F19-$F$4</f>
        <v>-2414555.667</v>
      </c>
      <c r="J19" s="44">
        <f>AVERAGE(E17:E19)</f>
        <v>3898387.333</v>
      </c>
      <c r="K19" s="45">
        <f>STDEV(E17:E19)/F19*100</f>
        <v>2.51852129</v>
      </c>
      <c r="L19" s="44">
        <f>J19-$J$4</f>
        <v>1249072.833</v>
      </c>
      <c r="N19" s="44">
        <f>AVERAGE(E17:E19)</f>
        <v>3898387.333</v>
      </c>
      <c r="O19" s="45">
        <f>STDEV(E17:E19)/F19*100</f>
        <v>2.51852129</v>
      </c>
      <c r="P19" s="46">
        <f>N19-$N$4</f>
        <v>1797427.833</v>
      </c>
      <c r="T19" s="30" t="str">
        <f>IF(H19&gt;0,"+","-")</f>
        <v>-</v>
      </c>
      <c r="U19" s="30" t="str">
        <f>IF(L19&gt;0,"+","-")</f>
        <v>+</v>
      </c>
      <c r="V19" s="30" t="str">
        <f>IF(P19&gt;0,"+","-")</f>
        <v>+</v>
      </c>
      <c r="W19" s="34" t="str">
        <f>IF(T19="+","1",IF(U19="+","2",IF(V19="+","3","ERRADO")))</f>
        <v>2</v>
      </c>
    </row>
    <row r="20">
      <c r="A20" s="30" t="s">
        <v>41</v>
      </c>
      <c r="B20" s="30" t="s">
        <v>49</v>
      </c>
      <c r="C20" s="30">
        <v>0.0</v>
      </c>
      <c r="D20" s="35"/>
      <c r="E20" s="47">
        <v>4373642.0</v>
      </c>
      <c r="F20" s="37"/>
      <c r="G20" s="35"/>
      <c r="H20" s="35"/>
      <c r="J20" s="42"/>
      <c r="K20" s="38"/>
      <c r="L20" s="38"/>
      <c r="N20" s="42"/>
      <c r="O20" s="38"/>
      <c r="P20" s="38"/>
      <c r="T20" s="34"/>
      <c r="U20" s="34"/>
      <c r="V20" s="34"/>
      <c r="W20" s="34"/>
    </row>
    <row r="21">
      <c r="A21" s="30" t="s">
        <v>41</v>
      </c>
      <c r="B21" s="30" t="s">
        <v>49</v>
      </c>
      <c r="C21" s="30">
        <v>0.0</v>
      </c>
      <c r="D21" s="35"/>
      <c r="E21" s="47">
        <v>4118769.0</v>
      </c>
      <c r="F21" s="37"/>
      <c r="G21" s="35"/>
      <c r="H21" s="35"/>
      <c r="J21" s="42"/>
      <c r="K21" s="38"/>
      <c r="L21" s="38"/>
      <c r="N21" s="42"/>
      <c r="O21" s="38"/>
      <c r="P21" s="38"/>
      <c r="T21" s="34"/>
      <c r="U21" s="34"/>
      <c r="V21" s="34"/>
      <c r="W21" s="34"/>
    </row>
    <row r="22">
      <c r="A22" s="30" t="s">
        <v>41</v>
      </c>
      <c r="B22" s="30" t="s">
        <v>49</v>
      </c>
      <c r="C22" s="30">
        <v>0.0</v>
      </c>
      <c r="D22" s="35" t="str">
        <f>CONCATENATE(A22,B22,C22)</f>
        <v>Sem ABAP1BP3_10</v>
      </c>
      <c r="E22" s="47">
        <v>4014077.0</v>
      </c>
      <c r="F22" s="37">
        <f>AVERAGE(E20:E22)</f>
        <v>4168829.333</v>
      </c>
      <c r="G22" s="35">
        <f>STDEV(E20:E22)/F22*100</f>
        <v>4.436158273</v>
      </c>
      <c r="H22" s="43">
        <f>F22-$F$4</f>
        <v>-2144113.667</v>
      </c>
      <c r="J22" s="44">
        <f>AVERAGE(E20:E22)</f>
        <v>4168829.333</v>
      </c>
      <c r="K22" s="45">
        <f>STDEV(E20:E22)/F22*100</f>
        <v>4.436158273</v>
      </c>
      <c r="L22" s="44">
        <f>J22-$J$4</f>
        <v>1519514.833</v>
      </c>
      <c r="N22" s="44">
        <f>AVERAGE(E20:E22)</f>
        <v>4168829.333</v>
      </c>
      <c r="O22" s="45">
        <f>STDEV(E20:E22)/F22*100</f>
        <v>4.436158273</v>
      </c>
      <c r="P22" s="46">
        <f>N22-$N$4</f>
        <v>2067869.833</v>
      </c>
      <c r="T22" s="30" t="str">
        <f>IF(H22&gt;0,"+","-")</f>
        <v>-</v>
      </c>
      <c r="U22" s="30" t="str">
        <f>IF(L22&gt;0,"+","-")</f>
        <v>+</v>
      </c>
      <c r="V22" s="30" t="str">
        <f>IF(P22&gt;0,"+","-")</f>
        <v>+</v>
      </c>
      <c r="W22" s="34" t="str">
        <f>IF(T22="+","1",IF(U22="+","2",IF(V22="+","3","ERRADO")))</f>
        <v>2</v>
      </c>
    </row>
    <row r="23">
      <c r="A23" s="30" t="s">
        <v>41</v>
      </c>
      <c r="B23" s="30" t="s">
        <v>50</v>
      </c>
      <c r="C23" s="30">
        <v>0.0</v>
      </c>
      <c r="D23" s="35"/>
      <c r="E23" s="47">
        <v>3600156.0</v>
      </c>
      <c r="F23" s="37"/>
      <c r="G23" s="35"/>
      <c r="H23" s="35"/>
      <c r="J23" s="42"/>
      <c r="K23" s="38"/>
      <c r="L23" s="38"/>
      <c r="N23" s="42"/>
      <c r="O23" s="38"/>
      <c r="P23" s="38"/>
      <c r="T23" s="34"/>
      <c r="U23" s="34"/>
      <c r="V23" s="34"/>
      <c r="W23" s="34"/>
    </row>
    <row r="24">
      <c r="A24" s="30" t="s">
        <v>41</v>
      </c>
      <c r="B24" s="30" t="s">
        <v>50</v>
      </c>
      <c r="C24" s="30">
        <v>0.0</v>
      </c>
      <c r="D24" s="35"/>
      <c r="E24" s="47">
        <v>3420547.0</v>
      </c>
      <c r="F24" s="37"/>
      <c r="G24" s="35"/>
      <c r="H24" s="35"/>
      <c r="J24" s="42"/>
      <c r="K24" s="38"/>
      <c r="L24" s="38"/>
      <c r="N24" s="42"/>
      <c r="O24" s="38"/>
      <c r="P24" s="38"/>
      <c r="T24" s="34"/>
      <c r="U24" s="34"/>
      <c r="V24" s="34"/>
      <c r="W24" s="34"/>
    </row>
    <row r="25">
      <c r="A25" s="30" t="s">
        <v>41</v>
      </c>
      <c r="B25" s="30" t="s">
        <v>50</v>
      </c>
      <c r="C25" s="30">
        <v>0.0</v>
      </c>
      <c r="D25" s="35" t="str">
        <f>CONCATENATE(A25,B25,C25)</f>
        <v>Sem ABAP1BP3_20</v>
      </c>
      <c r="E25" s="47">
        <v>3401957.0</v>
      </c>
      <c r="F25" s="37">
        <f>AVERAGE(E23:E25)</f>
        <v>3474220</v>
      </c>
      <c r="G25" s="35">
        <f>STDEV(E23:E25)/F25*100</f>
        <v>3.150610598</v>
      </c>
      <c r="H25" s="43">
        <f>F25-$F$4</f>
        <v>-2838723</v>
      </c>
      <c r="J25" s="44">
        <f>AVERAGE(E23:E25)</f>
        <v>3474220</v>
      </c>
      <c r="K25" s="45">
        <f>STDEV(E23:E25)/F25*100</f>
        <v>3.150610598</v>
      </c>
      <c r="L25" s="44">
        <f>J25-$J$4</f>
        <v>824905.5</v>
      </c>
      <c r="N25" s="44">
        <f>AVERAGE(E23:E25)</f>
        <v>3474220</v>
      </c>
      <c r="O25" s="45">
        <f>STDEV(E23:E25)/F25*100</f>
        <v>3.150610598</v>
      </c>
      <c r="P25" s="46">
        <f>N25-$N$4</f>
        <v>1373260.5</v>
      </c>
      <c r="T25" s="30" t="str">
        <f>IF(H25&gt;0,"+","-")</f>
        <v>-</v>
      </c>
      <c r="U25" s="30" t="str">
        <f>IF(L25&gt;0,"+","-")</f>
        <v>+</v>
      </c>
      <c r="V25" s="30" t="str">
        <f>IF(P25&gt;0,"+","-")</f>
        <v>+</v>
      </c>
      <c r="W25" s="34" t="str">
        <f>IF(T25="+","1",IF(U25="+","2",IF(V25="+","3","ERRADO")))</f>
        <v>2</v>
      </c>
    </row>
    <row r="26">
      <c r="A26" s="30" t="s">
        <v>41</v>
      </c>
      <c r="B26" s="30" t="s">
        <v>51</v>
      </c>
      <c r="C26" s="30">
        <v>0.0</v>
      </c>
      <c r="D26" s="35"/>
      <c r="E26" s="47">
        <v>3380726.0</v>
      </c>
      <c r="F26" s="37"/>
      <c r="G26" s="35"/>
      <c r="H26" s="35"/>
      <c r="J26" s="42"/>
      <c r="K26" s="38"/>
      <c r="L26" s="38"/>
      <c r="N26" s="42"/>
      <c r="O26" s="38"/>
      <c r="P26" s="38"/>
      <c r="T26" s="34"/>
      <c r="U26" s="34"/>
      <c r="V26" s="34"/>
      <c r="W26" s="34"/>
    </row>
    <row r="27">
      <c r="A27" s="30" t="s">
        <v>41</v>
      </c>
      <c r="B27" s="30" t="s">
        <v>51</v>
      </c>
      <c r="C27" s="30">
        <v>0.0</v>
      </c>
      <c r="D27" s="35"/>
      <c r="E27" s="47">
        <v>3707740.0</v>
      </c>
      <c r="F27" s="37"/>
      <c r="G27" s="35"/>
      <c r="H27" s="35"/>
      <c r="J27" s="42"/>
      <c r="K27" s="38"/>
      <c r="L27" s="38"/>
      <c r="N27" s="42"/>
      <c r="O27" s="38"/>
      <c r="P27" s="38"/>
      <c r="T27" s="34"/>
      <c r="U27" s="34"/>
      <c r="V27" s="34"/>
      <c r="W27" s="34"/>
    </row>
    <row r="28">
      <c r="A28" s="30" t="s">
        <v>41</v>
      </c>
      <c r="B28" s="30" t="s">
        <v>51</v>
      </c>
      <c r="C28" s="30">
        <v>0.0</v>
      </c>
      <c r="D28" s="35" t="str">
        <f>CONCATENATE(A28,B28,C28)</f>
        <v>Sem ABAP1BP3_30</v>
      </c>
      <c r="E28" s="47">
        <v>4171880.0</v>
      </c>
      <c r="F28" s="37">
        <f>AVERAGE(E26:E28)</f>
        <v>3753448.667</v>
      </c>
      <c r="G28" s="35">
        <f>STDEV(E26:E28)/F28*100</f>
        <v>10.59166394</v>
      </c>
      <c r="H28" s="43">
        <f>F28-$F$4</f>
        <v>-2559494.333</v>
      </c>
      <c r="J28" s="44">
        <f>AVERAGE(E26:E28)</f>
        <v>3753448.667</v>
      </c>
      <c r="K28" s="45">
        <f>STDEV(E26:E28)/F28*100</f>
        <v>10.59166394</v>
      </c>
      <c r="L28" s="44">
        <f>J28-$J$4</f>
        <v>1104134.167</v>
      </c>
      <c r="N28" s="44">
        <f>AVERAGE(E26:E28)</f>
        <v>3753448.667</v>
      </c>
      <c r="O28" s="48">
        <f>STDEV(E26:E28)/F28*100</f>
        <v>10.59166394</v>
      </c>
      <c r="P28" s="46">
        <f>N28-$N$4</f>
        <v>1652489.167</v>
      </c>
      <c r="T28" s="30" t="str">
        <f>IF(H28&gt;0,"+","-")</f>
        <v>-</v>
      </c>
      <c r="U28" s="30" t="str">
        <f>IF(L28&gt;0,"+","-")</f>
        <v>+</v>
      </c>
      <c r="V28" s="30" t="str">
        <f>IF(P28&gt;0,"+","-")</f>
        <v>+</v>
      </c>
      <c r="W28" s="34" t="str">
        <f>IF(T28="+","1",IF(U28="+","2",IF(V28="+","3","ERRADO")))</f>
        <v>2</v>
      </c>
    </row>
    <row r="29">
      <c r="A29" s="30" t="s">
        <v>41</v>
      </c>
      <c r="B29" s="30" t="s">
        <v>52</v>
      </c>
      <c r="C29" s="30">
        <v>0.0</v>
      </c>
      <c r="D29" s="35"/>
      <c r="E29" s="47">
        <v>4772681.0</v>
      </c>
      <c r="F29" s="37"/>
      <c r="G29" s="35"/>
      <c r="H29" s="35"/>
      <c r="J29" s="42"/>
      <c r="K29" s="38"/>
      <c r="L29" s="38"/>
      <c r="N29" s="42"/>
      <c r="O29" s="38"/>
      <c r="P29" s="38"/>
      <c r="T29" s="34"/>
      <c r="U29" s="34"/>
      <c r="V29" s="34"/>
      <c r="W29" s="34"/>
    </row>
    <row r="30">
      <c r="A30" s="30" t="s">
        <v>41</v>
      </c>
      <c r="B30" s="30" t="s">
        <v>52</v>
      </c>
      <c r="C30" s="30">
        <v>0.0</v>
      </c>
      <c r="D30" s="35"/>
      <c r="E30" s="47">
        <v>4865566.0</v>
      </c>
      <c r="F30" s="37"/>
      <c r="G30" s="35"/>
      <c r="H30" s="35"/>
      <c r="J30" s="42"/>
      <c r="K30" s="38"/>
      <c r="L30" s="38"/>
      <c r="N30" s="42"/>
      <c r="O30" s="38"/>
      <c r="P30" s="38"/>
      <c r="T30" s="34"/>
      <c r="U30" s="34"/>
      <c r="V30" s="34"/>
      <c r="W30" s="34"/>
    </row>
    <row r="31">
      <c r="A31" s="30" t="s">
        <v>41</v>
      </c>
      <c r="B31" s="30" t="s">
        <v>52</v>
      </c>
      <c r="C31" s="30">
        <v>0.0</v>
      </c>
      <c r="D31" s="35" t="str">
        <f>CONCATENATE(A31,B31,C31)</f>
        <v>Sem ABAP1BP3_40</v>
      </c>
      <c r="E31" s="47">
        <v>4915018.0</v>
      </c>
      <c r="F31" s="37">
        <f>AVERAGE(E29:E31)</f>
        <v>4851088.333</v>
      </c>
      <c r="G31" s="35">
        <f>STDEV(E29:E31)/F31*100</f>
        <v>1.489655351</v>
      </c>
      <c r="H31" s="43">
        <f>F31-$F$4</f>
        <v>-1461854.667</v>
      </c>
      <c r="J31" s="44">
        <f>AVERAGE(E29:E31)</f>
        <v>4851088.333</v>
      </c>
      <c r="K31" s="45">
        <f>STDEV(E29:E31)/F31*100</f>
        <v>1.489655351</v>
      </c>
      <c r="L31" s="44">
        <f>J31-$J$4</f>
        <v>2201773.833</v>
      </c>
      <c r="N31" s="44">
        <f>AVERAGE(E29:E31)</f>
        <v>4851088.333</v>
      </c>
      <c r="O31" s="45">
        <f>STDEV(E29:E31)/F31*100</f>
        <v>1.489655351</v>
      </c>
      <c r="P31" s="46">
        <f>N31-$N$4</f>
        <v>2750128.833</v>
      </c>
      <c r="T31" s="30" t="str">
        <f>IF(H31&gt;0,"+","-")</f>
        <v>-</v>
      </c>
      <c r="U31" s="30" t="str">
        <f>IF(L31&gt;0,"+","-")</f>
        <v>+</v>
      </c>
      <c r="V31" s="30" t="str">
        <f>IF(P31&gt;0,"+","-")</f>
        <v>+</v>
      </c>
      <c r="W31" s="34" t="str">
        <f>IF(T31="+","1",IF(U31="+","2",IF(V31="+","3","ERRADO")))</f>
        <v>2</v>
      </c>
    </row>
    <row r="32">
      <c r="A32" s="30" t="s">
        <v>41</v>
      </c>
      <c r="B32" s="30" t="s">
        <v>53</v>
      </c>
      <c r="C32" s="30">
        <v>0.0</v>
      </c>
      <c r="D32" s="35"/>
      <c r="E32" s="47">
        <v>4285126.0</v>
      </c>
      <c r="F32" s="37"/>
      <c r="G32" s="35"/>
      <c r="H32" s="35"/>
      <c r="J32" s="42"/>
      <c r="K32" s="38"/>
      <c r="L32" s="38"/>
      <c r="N32" s="42"/>
      <c r="O32" s="38"/>
      <c r="P32" s="38"/>
      <c r="T32" s="34"/>
      <c r="U32" s="34"/>
      <c r="V32" s="34"/>
      <c r="W32" s="34"/>
    </row>
    <row r="33">
      <c r="A33" s="30" t="s">
        <v>41</v>
      </c>
      <c r="B33" s="30" t="s">
        <v>53</v>
      </c>
      <c r="C33" s="30">
        <v>0.0</v>
      </c>
      <c r="D33" s="35"/>
      <c r="E33" s="47">
        <v>4256059.0</v>
      </c>
      <c r="F33" s="37"/>
      <c r="G33" s="35"/>
      <c r="H33" s="35"/>
      <c r="J33" s="42"/>
      <c r="K33" s="38"/>
      <c r="L33" s="38"/>
      <c r="N33" s="42"/>
      <c r="O33" s="38"/>
      <c r="P33" s="38"/>
      <c r="T33" s="34"/>
      <c r="U33" s="34"/>
      <c r="V33" s="34"/>
      <c r="W33" s="34"/>
    </row>
    <row r="34">
      <c r="A34" s="30" t="s">
        <v>41</v>
      </c>
      <c r="B34" s="30" t="s">
        <v>53</v>
      </c>
      <c r="C34" s="30">
        <v>0.0</v>
      </c>
      <c r="D34" s="35" t="str">
        <f>CONCATENATE(A34,B34,C34)</f>
        <v>Sem ABAP1BP3_50</v>
      </c>
      <c r="E34" s="47">
        <v>4339036.0</v>
      </c>
      <c r="F34" s="37">
        <f>AVERAGE(E32:E34)</f>
        <v>4293407</v>
      </c>
      <c r="G34" s="35">
        <f>STDEV(E32:E34)/F34*100</f>
        <v>0.9806608815</v>
      </c>
      <c r="H34" s="43">
        <f>F34-$F$4</f>
        <v>-2019536</v>
      </c>
      <c r="J34" s="44">
        <f>AVERAGE(E32:E34)</f>
        <v>4293407</v>
      </c>
      <c r="K34" s="45">
        <f>STDEV(E32:E34)/F34*100</f>
        <v>0.9806608815</v>
      </c>
      <c r="L34" s="44">
        <f>J34-$J$4</f>
        <v>1644092.5</v>
      </c>
      <c r="N34" s="44">
        <f>AVERAGE(E32:E34)</f>
        <v>4293407</v>
      </c>
      <c r="O34" s="45">
        <f>STDEV(E32:E34)/F34*100</f>
        <v>0.9806608815</v>
      </c>
      <c r="P34" s="46">
        <f>N34-$N$4</f>
        <v>2192447.5</v>
      </c>
      <c r="T34" s="30" t="str">
        <f>IF(H34&gt;0,"+","-")</f>
        <v>-</v>
      </c>
      <c r="U34" s="30" t="str">
        <f>IF(L34&gt;0,"+","-")</f>
        <v>+</v>
      </c>
      <c r="V34" s="30" t="str">
        <f>IF(P34&gt;0,"+","-")</f>
        <v>+</v>
      </c>
      <c r="W34" s="34" t="str">
        <f>IF(T34="+","1",IF(U34="+","2",IF(V34="+","3","ERRADO")))</f>
        <v>2</v>
      </c>
    </row>
    <row r="35">
      <c r="A35" s="30" t="s">
        <v>41</v>
      </c>
      <c r="B35" s="30" t="s">
        <v>54</v>
      </c>
      <c r="C35" s="30">
        <v>0.0</v>
      </c>
      <c r="D35" s="35"/>
      <c r="E35" s="49">
        <v>4723952.0</v>
      </c>
      <c r="F35" s="37"/>
      <c r="G35" s="35"/>
      <c r="H35" s="35"/>
      <c r="J35" s="42"/>
      <c r="K35" s="38"/>
      <c r="L35" s="38"/>
      <c r="N35" s="42"/>
      <c r="O35" s="38"/>
      <c r="P35" s="38"/>
      <c r="T35" s="34"/>
      <c r="U35" s="34"/>
      <c r="V35" s="34"/>
      <c r="W35" s="34"/>
    </row>
    <row r="36">
      <c r="A36" s="30" t="s">
        <v>41</v>
      </c>
      <c r="B36" s="30" t="s">
        <v>54</v>
      </c>
      <c r="C36" s="30">
        <v>0.0</v>
      </c>
      <c r="D36" s="35"/>
      <c r="E36" s="49">
        <v>4363592.0</v>
      </c>
      <c r="F36" s="37"/>
      <c r="G36" s="35"/>
      <c r="H36" s="35"/>
      <c r="J36" s="42"/>
      <c r="K36" s="38"/>
      <c r="L36" s="38"/>
      <c r="N36" s="42"/>
      <c r="O36" s="38"/>
      <c r="P36" s="38"/>
      <c r="T36" s="34"/>
      <c r="U36" s="34"/>
      <c r="V36" s="34"/>
      <c r="W36" s="34"/>
    </row>
    <row r="37">
      <c r="A37" s="30" t="s">
        <v>41</v>
      </c>
      <c r="B37" s="30" t="s">
        <v>54</v>
      </c>
      <c r="C37" s="30">
        <v>0.0</v>
      </c>
      <c r="D37" s="35" t="str">
        <f>CONCATENATE(A37,B37,C37)</f>
        <v>Sem ABAP10BP3_10</v>
      </c>
      <c r="E37" s="49">
        <v>5423079.0</v>
      </c>
      <c r="F37" s="37">
        <f>AVERAGE(E35:E37)</f>
        <v>4836874.333</v>
      </c>
      <c r="G37" s="35">
        <f>STDEV(E35:E37)/F37*100</f>
        <v>11.1372441</v>
      </c>
      <c r="H37" s="43">
        <f>F37-$F$4</f>
        <v>-1476068.667</v>
      </c>
      <c r="J37" s="44">
        <f>AVERAGE(E35:E37)</f>
        <v>4836874.333</v>
      </c>
      <c r="K37" s="45">
        <f>STDEV(E35:E37)/F37*100</f>
        <v>11.1372441</v>
      </c>
      <c r="L37" s="44">
        <f>J37-$J$4</f>
        <v>2187559.833</v>
      </c>
      <c r="N37" s="44">
        <f>AVERAGE(E35:E37)</f>
        <v>4836874.333</v>
      </c>
      <c r="O37" s="45">
        <f>STDEV(E35:E37)/F37*100</f>
        <v>11.1372441</v>
      </c>
      <c r="P37" s="46">
        <f>N37-$N$4</f>
        <v>2735914.833</v>
      </c>
      <c r="T37" s="30" t="str">
        <f>IF(H37&gt;0,"+","-")</f>
        <v>-</v>
      </c>
      <c r="U37" s="30" t="str">
        <f>IF(L37&gt;0,"+","-")</f>
        <v>+</v>
      </c>
      <c r="V37" s="30" t="str">
        <f>IF(P37&gt;0,"+","-")</f>
        <v>+</v>
      </c>
      <c r="W37" s="34" t="str">
        <f>IF(T37="+","1",IF(U37="+","2",IF(V37="+","3","ERRADO")))</f>
        <v>2</v>
      </c>
    </row>
    <row r="38">
      <c r="A38" s="30" t="s">
        <v>41</v>
      </c>
      <c r="B38" s="30" t="s">
        <v>55</v>
      </c>
      <c r="C38" s="30">
        <v>0.0</v>
      </c>
      <c r="D38" s="35"/>
      <c r="E38" s="49">
        <v>3651519.0</v>
      </c>
      <c r="F38" s="37"/>
      <c r="G38" s="35"/>
      <c r="H38" s="35"/>
      <c r="J38" s="42"/>
      <c r="K38" s="38"/>
      <c r="L38" s="38"/>
      <c r="N38" s="42"/>
      <c r="O38" s="38"/>
      <c r="P38" s="38"/>
      <c r="T38" s="34"/>
      <c r="U38" s="34"/>
      <c r="V38" s="34"/>
      <c r="W38" s="34"/>
    </row>
    <row r="39">
      <c r="A39" s="30" t="s">
        <v>41</v>
      </c>
      <c r="B39" s="50" t="s">
        <v>55</v>
      </c>
      <c r="C39" s="30">
        <v>0.0</v>
      </c>
      <c r="D39" s="35"/>
      <c r="E39" s="49">
        <v>3304030.0</v>
      </c>
      <c r="F39" s="37"/>
      <c r="G39" s="35"/>
      <c r="H39" s="35"/>
      <c r="J39" s="42"/>
      <c r="K39" s="38"/>
      <c r="L39" s="38"/>
      <c r="N39" s="42"/>
      <c r="O39" s="38"/>
      <c r="P39" s="38"/>
      <c r="T39" s="34"/>
      <c r="U39" s="34"/>
      <c r="V39" s="34"/>
      <c r="W39" s="34"/>
    </row>
    <row r="40">
      <c r="A40" s="30" t="s">
        <v>41</v>
      </c>
      <c r="B40" s="50" t="s">
        <v>55</v>
      </c>
      <c r="C40" s="30">
        <v>0.0</v>
      </c>
      <c r="D40" s="35" t="str">
        <f>CONCATENATE(A40,B40,C40)</f>
        <v>Sem ABAP10BP3_20</v>
      </c>
      <c r="E40" s="49">
        <v>3837325.0</v>
      </c>
      <c r="F40" s="37">
        <f>AVERAGE(E38:E40)</f>
        <v>3597624.667</v>
      </c>
      <c r="G40" s="35">
        <f>STDEV(E38:E40)/F40*100</f>
        <v>7.524452731</v>
      </c>
      <c r="H40" s="43">
        <f>F40-$F$4</f>
        <v>-2715318.333</v>
      </c>
      <c r="J40" s="44">
        <f>AVERAGE(E38:E40)</f>
        <v>3597624.667</v>
      </c>
      <c r="K40" s="45">
        <f>STDEV(E38:E40)/F40*100</f>
        <v>7.524452731</v>
      </c>
      <c r="L40" s="44">
        <f>J40-$J$4</f>
        <v>948310.1667</v>
      </c>
      <c r="N40" s="44">
        <f>AVERAGE(E38:E40)</f>
        <v>3597624.667</v>
      </c>
      <c r="O40" s="48">
        <f>STDEV(E38:E40)/F40*100</f>
        <v>7.524452731</v>
      </c>
      <c r="P40" s="46">
        <f>N40-$N$4</f>
        <v>1496665.167</v>
      </c>
      <c r="T40" s="30" t="str">
        <f>IF(H40&gt;0,"+","-")</f>
        <v>-</v>
      </c>
      <c r="U40" s="30" t="str">
        <f>IF(L40&gt;0,"+","-")</f>
        <v>+</v>
      </c>
      <c r="V40" s="30" t="str">
        <f>IF(P40&gt;0,"+","-")</f>
        <v>+</v>
      </c>
      <c r="W40" s="34" t="str">
        <f>IF(T40="+","1",IF(U40="+","2",IF(V40="+","3","ERRADO")))</f>
        <v>2</v>
      </c>
    </row>
    <row r="41">
      <c r="A41" s="30" t="s">
        <v>41</v>
      </c>
      <c r="B41" s="50" t="s">
        <v>56</v>
      </c>
      <c r="C41" s="30">
        <v>0.0</v>
      </c>
      <c r="D41" s="35"/>
      <c r="E41" s="49">
        <v>3159187.0</v>
      </c>
      <c r="F41" s="37"/>
      <c r="G41" s="35"/>
      <c r="H41" s="35"/>
      <c r="J41" s="42"/>
      <c r="K41" s="38"/>
      <c r="L41" s="38"/>
      <c r="N41" s="42"/>
      <c r="O41" s="38"/>
      <c r="P41" s="38"/>
      <c r="T41" s="34"/>
      <c r="U41" s="34"/>
      <c r="V41" s="34"/>
      <c r="W41" s="34"/>
    </row>
    <row r="42">
      <c r="A42" s="30" t="s">
        <v>41</v>
      </c>
      <c r="B42" s="50" t="s">
        <v>56</v>
      </c>
      <c r="C42" s="30">
        <v>0.0</v>
      </c>
      <c r="D42" s="35"/>
      <c r="E42" s="49">
        <v>3107907.0</v>
      </c>
      <c r="F42" s="37"/>
      <c r="G42" s="35"/>
      <c r="H42" s="35"/>
      <c r="J42" s="42"/>
      <c r="K42" s="38"/>
      <c r="L42" s="38"/>
      <c r="N42" s="42"/>
      <c r="O42" s="38"/>
      <c r="P42" s="38"/>
      <c r="T42" s="34"/>
      <c r="U42" s="34"/>
      <c r="V42" s="34"/>
      <c r="W42" s="34"/>
    </row>
    <row r="43">
      <c r="A43" s="30" t="s">
        <v>41</v>
      </c>
      <c r="B43" s="50" t="s">
        <v>56</v>
      </c>
      <c r="C43" s="30">
        <v>0.0</v>
      </c>
      <c r="D43" s="35" t="str">
        <f>CONCATENATE(A43,B43,C43)</f>
        <v>Sem ABAP10BP3_30</v>
      </c>
      <c r="E43" s="49">
        <v>3047580.0</v>
      </c>
      <c r="F43" s="37">
        <f>AVERAGE(E41:E43)</f>
        <v>3104891.333</v>
      </c>
      <c r="G43" s="35">
        <f>STDEV(E41:E43)/F43*100</f>
        <v>1.799244289</v>
      </c>
      <c r="H43" s="43">
        <f>F43-$F$4</f>
        <v>-3208051.667</v>
      </c>
      <c r="J43" s="44">
        <f>AVERAGE(E41:E43)</f>
        <v>3104891.333</v>
      </c>
      <c r="K43" s="45">
        <f>STDEV(E41:E43)/F43*100</f>
        <v>1.799244289</v>
      </c>
      <c r="L43" s="44">
        <f>J43-$J$4</f>
        <v>455576.8333</v>
      </c>
      <c r="N43" s="44">
        <f>AVERAGE(E41:E43)</f>
        <v>3104891.333</v>
      </c>
      <c r="O43" s="48">
        <f>STDEV(E41:E43)/F43*100</f>
        <v>1.799244289</v>
      </c>
      <c r="P43" s="46">
        <f>N43-$N$4</f>
        <v>1003931.833</v>
      </c>
      <c r="T43" s="30" t="str">
        <f>IF(H43&gt;0,"+","-")</f>
        <v>-</v>
      </c>
      <c r="U43" s="30" t="str">
        <f>IF(L43&gt;0,"+","-")</f>
        <v>+</v>
      </c>
      <c r="V43" s="30" t="str">
        <f>IF(P43&gt;0,"+","-")</f>
        <v>+</v>
      </c>
      <c r="W43" s="34" t="str">
        <f>IF(T43="+","1",IF(U43="+","2",IF(V43="+","3","ERRADO")))</f>
        <v>2</v>
      </c>
    </row>
    <row r="44">
      <c r="A44" s="30" t="s">
        <v>41</v>
      </c>
      <c r="B44" s="50" t="s">
        <v>57</v>
      </c>
      <c r="C44" s="30">
        <v>0.0</v>
      </c>
      <c r="D44" s="35"/>
      <c r="E44" s="49">
        <v>3451218.0</v>
      </c>
      <c r="F44" s="37"/>
      <c r="G44" s="35"/>
      <c r="H44" s="35"/>
      <c r="J44" s="42"/>
      <c r="K44" s="38"/>
      <c r="L44" s="38"/>
      <c r="N44" s="42"/>
      <c r="O44" s="38"/>
      <c r="P44" s="38"/>
      <c r="T44" s="34"/>
      <c r="U44" s="34"/>
      <c r="V44" s="34"/>
      <c r="W44" s="34"/>
    </row>
    <row r="45">
      <c r="A45" s="30" t="s">
        <v>41</v>
      </c>
      <c r="B45" s="50" t="s">
        <v>57</v>
      </c>
      <c r="C45" s="30">
        <v>0.0</v>
      </c>
      <c r="D45" s="35"/>
      <c r="E45" s="49">
        <v>3321275.0</v>
      </c>
      <c r="F45" s="37"/>
      <c r="G45" s="35"/>
      <c r="H45" s="35"/>
      <c r="J45" s="42"/>
      <c r="K45" s="38"/>
      <c r="L45" s="38"/>
      <c r="N45" s="42"/>
      <c r="O45" s="38"/>
      <c r="P45" s="38"/>
      <c r="T45" s="34"/>
      <c r="U45" s="34"/>
      <c r="V45" s="34"/>
      <c r="W45" s="34"/>
    </row>
    <row r="46">
      <c r="A46" s="30" t="s">
        <v>41</v>
      </c>
      <c r="B46" s="50" t="s">
        <v>57</v>
      </c>
      <c r="C46" s="30">
        <v>0.0</v>
      </c>
      <c r="D46" s="35" t="str">
        <f>CONCATENATE(A46,B46,C46)</f>
        <v>Sem ABAP10BP3_40</v>
      </c>
      <c r="E46" s="49">
        <v>3564502.0</v>
      </c>
      <c r="F46" s="37">
        <f>AVERAGE(E44:E46)</f>
        <v>3445665</v>
      </c>
      <c r="G46" s="35">
        <f>STDEV(E44:E46)/F46*100</f>
        <v>3.532222264</v>
      </c>
      <c r="H46" s="43">
        <f>F46-$F$4</f>
        <v>-2867278</v>
      </c>
      <c r="J46" s="44">
        <f>AVERAGE(E44:E46)</f>
        <v>3445665</v>
      </c>
      <c r="K46" s="45">
        <f>STDEV(E44:E46)/F46*100</f>
        <v>3.532222264</v>
      </c>
      <c r="L46" s="44">
        <f>J46-$J$4</f>
        <v>796350.5</v>
      </c>
      <c r="N46" s="44">
        <f>AVERAGE(E44:E46)</f>
        <v>3445665</v>
      </c>
      <c r="O46" s="45">
        <f>STDEV(E44:E46)/F46*100</f>
        <v>3.532222264</v>
      </c>
      <c r="P46" s="46">
        <f>N46-$N$4</f>
        <v>1344705.5</v>
      </c>
      <c r="T46" s="30" t="str">
        <f>IF(H46&gt;0,"+","-")</f>
        <v>-</v>
      </c>
      <c r="U46" s="30" t="str">
        <f>IF(L46&gt;0,"+","-")</f>
        <v>+</v>
      </c>
      <c r="V46" s="30" t="str">
        <f>IF(P46&gt;0,"+","-")</f>
        <v>+</v>
      </c>
      <c r="W46" s="34" t="str">
        <f>IF(T46="+","1",IF(U46="+","2",IF(V46="+","3","ERRADO")))</f>
        <v>2</v>
      </c>
    </row>
    <row r="47">
      <c r="A47" s="30" t="s">
        <v>41</v>
      </c>
      <c r="B47" s="50" t="s">
        <v>58</v>
      </c>
      <c r="C47" s="30">
        <v>0.0</v>
      </c>
      <c r="D47" s="35"/>
      <c r="E47" s="49">
        <v>2810797.0</v>
      </c>
      <c r="F47" s="37"/>
      <c r="G47" s="35"/>
      <c r="H47" s="35"/>
      <c r="J47" s="42"/>
      <c r="K47" s="38"/>
      <c r="L47" s="38"/>
      <c r="N47" s="42"/>
      <c r="O47" s="38"/>
      <c r="P47" s="38"/>
      <c r="T47" s="34"/>
      <c r="U47" s="34"/>
      <c r="V47" s="34"/>
      <c r="W47" s="34"/>
    </row>
    <row r="48">
      <c r="A48" s="30" t="s">
        <v>41</v>
      </c>
      <c r="B48" s="50" t="s">
        <v>58</v>
      </c>
      <c r="C48" s="30">
        <v>0.0</v>
      </c>
      <c r="D48" s="35"/>
      <c r="E48" s="49">
        <v>3228143.0</v>
      </c>
      <c r="F48" s="37"/>
      <c r="G48" s="35"/>
      <c r="H48" s="35"/>
      <c r="J48" s="42"/>
      <c r="K48" s="38"/>
      <c r="L48" s="38"/>
      <c r="N48" s="42"/>
      <c r="O48" s="38"/>
      <c r="P48" s="38"/>
      <c r="T48" s="34"/>
      <c r="U48" s="34"/>
      <c r="V48" s="34"/>
      <c r="W48" s="34"/>
    </row>
    <row r="49">
      <c r="A49" s="30" t="s">
        <v>41</v>
      </c>
      <c r="B49" s="50" t="s">
        <v>58</v>
      </c>
      <c r="C49" s="30">
        <v>0.0</v>
      </c>
      <c r="D49" s="35" t="str">
        <f>CONCATENATE(A49,B49,C49)</f>
        <v>Sem ABAP10BP3_50</v>
      </c>
      <c r="E49" s="49">
        <v>3183400.0</v>
      </c>
      <c r="F49" s="37">
        <f>AVERAGE(E47:E49)</f>
        <v>3074113.333</v>
      </c>
      <c r="G49" s="35">
        <f>STDEV(E47:E49)/F49*100</f>
        <v>7.453641035</v>
      </c>
      <c r="H49" s="43">
        <f>F49-$F$4</f>
        <v>-3238829.667</v>
      </c>
      <c r="J49" s="44">
        <f>AVERAGE(E47:E49)</f>
        <v>3074113.333</v>
      </c>
      <c r="K49" s="45">
        <f>STDEV(E47:E49)/F49*100</f>
        <v>7.453641035</v>
      </c>
      <c r="L49" s="44">
        <f>J49-$J$4</f>
        <v>424798.8333</v>
      </c>
      <c r="N49" s="44">
        <f>AVERAGE(E47:E49)</f>
        <v>3074113.333</v>
      </c>
      <c r="O49" s="48">
        <f>STDEV(E47:E49)/F49*100</f>
        <v>7.453641035</v>
      </c>
      <c r="P49" s="46">
        <f>N49-$N$4</f>
        <v>973153.8333</v>
      </c>
      <c r="T49" s="30" t="str">
        <f>IF(H49&gt;0,"+","-")</f>
        <v>-</v>
      </c>
      <c r="U49" s="30" t="str">
        <f>IF(L49&gt;0,"+","-")</f>
        <v>+</v>
      </c>
      <c r="V49" s="30" t="str">
        <f>IF(P49&gt;0,"+","-")</f>
        <v>+</v>
      </c>
      <c r="W49" s="34" t="str">
        <f>IF(T49="+","1",IF(U49="+","2",IF(V49="+","3","ERRADO")))</f>
        <v>2</v>
      </c>
    </row>
    <row r="50">
      <c r="A50" s="51" t="s">
        <v>59</v>
      </c>
      <c r="B50" s="51" t="s">
        <v>42</v>
      </c>
      <c r="C50" s="30">
        <v>0.0</v>
      </c>
      <c r="D50" s="35"/>
      <c r="E50" s="36">
        <v>9049635.0</v>
      </c>
      <c r="F50" s="37"/>
      <c r="G50" s="35"/>
      <c r="H50" s="35"/>
      <c r="J50" s="52"/>
      <c r="K50" s="53"/>
      <c r="L50" s="53"/>
      <c r="N50" s="52"/>
      <c r="O50" s="53"/>
      <c r="P50" s="53"/>
      <c r="T50" s="34"/>
      <c r="U50" s="34"/>
      <c r="V50" s="34"/>
      <c r="W50" s="34"/>
    </row>
    <row r="51">
      <c r="A51" s="51" t="s">
        <v>59</v>
      </c>
      <c r="B51" s="51" t="s">
        <v>42</v>
      </c>
      <c r="C51" s="30">
        <v>0.0</v>
      </c>
      <c r="D51" s="35"/>
      <c r="E51" s="36">
        <v>1.0392213E7</v>
      </c>
      <c r="F51" s="37"/>
      <c r="G51" s="35"/>
      <c r="H51" s="35"/>
      <c r="J51" s="52"/>
      <c r="K51" s="53"/>
      <c r="L51" s="53"/>
      <c r="N51" s="52"/>
      <c r="O51" s="53"/>
      <c r="P51" s="53"/>
      <c r="T51" s="34"/>
      <c r="U51" s="34"/>
      <c r="V51" s="34"/>
      <c r="W51" s="34"/>
    </row>
    <row r="52">
      <c r="A52" s="51" t="s">
        <v>59</v>
      </c>
      <c r="B52" s="51" t="s">
        <v>42</v>
      </c>
      <c r="C52" s="30">
        <v>0.0</v>
      </c>
      <c r="D52" s="35" t="str">
        <f>CONCATENATE(A52,B52,C52)</f>
        <v>Com ABAPbranco0</v>
      </c>
      <c r="E52" s="36">
        <v>1.2089584E7</v>
      </c>
      <c r="F52" s="37">
        <f>AVERAGE(E50:E52)</f>
        <v>10510477.33</v>
      </c>
      <c r="G52" s="35">
        <f>STDEV(E50:E52)/F52*100</f>
        <v>14.49431084</v>
      </c>
      <c r="H52" s="39" t="s">
        <v>43</v>
      </c>
      <c r="J52" s="40">
        <v>4116850.6666666665</v>
      </c>
      <c r="K52" s="38" t="s">
        <v>43</v>
      </c>
      <c r="L52" s="38" t="s">
        <v>43</v>
      </c>
      <c r="N52" s="40">
        <v>3907082.5</v>
      </c>
      <c r="O52" s="38" t="s">
        <v>43</v>
      </c>
      <c r="P52" s="38" t="s">
        <v>43</v>
      </c>
      <c r="T52" s="34"/>
      <c r="U52" s="34"/>
      <c r="V52" s="34"/>
      <c r="W52" s="34"/>
    </row>
    <row r="53">
      <c r="A53" s="51" t="s">
        <v>59</v>
      </c>
      <c r="B53" s="51" t="s">
        <v>44</v>
      </c>
      <c r="C53" s="30">
        <v>0.0</v>
      </c>
      <c r="D53" s="35"/>
      <c r="E53" s="41">
        <v>2804647.0</v>
      </c>
      <c r="F53" s="37"/>
      <c r="G53" s="35"/>
      <c r="H53" s="35"/>
      <c r="J53" s="42"/>
      <c r="K53" s="38"/>
      <c r="L53" s="38"/>
      <c r="N53" s="42"/>
      <c r="O53" s="38"/>
      <c r="P53" s="38"/>
      <c r="T53" s="34"/>
      <c r="U53" s="34"/>
      <c r="V53" s="34"/>
      <c r="W53" s="34"/>
    </row>
    <row r="54">
      <c r="A54" s="51" t="s">
        <v>59</v>
      </c>
      <c r="B54" s="51" t="s">
        <v>44</v>
      </c>
      <c r="C54" s="30">
        <v>0.0</v>
      </c>
      <c r="D54" s="35"/>
      <c r="E54" s="41">
        <v>2656630.0</v>
      </c>
      <c r="F54" s="37"/>
      <c r="G54" s="35"/>
      <c r="H54" s="35"/>
      <c r="J54" s="42"/>
      <c r="K54" s="38"/>
      <c r="L54" s="38"/>
      <c r="N54" s="42"/>
      <c r="O54" s="38"/>
      <c r="P54" s="38"/>
      <c r="T54" s="34"/>
      <c r="U54" s="34"/>
      <c r="V54" s="34"/>
      <c r="W54" s="34"/>
    </row>
    <row r="55">
      <c r="A55" s="51" t="s">
        <v>59</v>
      </c>
      <c r="B55" s="51" t="s">
        <v>44</v>
      </c>
      <c r="C55" s="30">
        <v>0.0</v>
      </c>
      <c r="D55" s="35" t="str">
        <f>CONCATENATE(A55,B55,C55)</f>
        <v>Com ABAPC10</v>
      </c>
      <c r="E55" s="41">
        <v>2647469.0</v>
      </c>
      <c r="F55" s="37">
        <f>AVERAGE(E53:E55)</f>
        <v>2702915.333</v>
      </c>
      <c r="G55" s="35">
        <f>STDEV(E53:E55)/F55*100</f>
        <v>3.263927585</v>
      </c>
      <c r="H55" s="43">
        <f>F55-$F$52</f>
        <v>-7807562</v>
      </c>
      <c r="J55" s="44">
        <f>AVERAGE(E53:E55)</f>
        <v>2702915.333</v>
      </c>
      <c r="K55" s="45">
        <f>STDEV(E53:E55)/F55*100</f>
        <v>3.263927585</v>
      </c>
      <c r="L55" s="44">
        <f>J55-$J$52</f>
        <v>-1413935.333</v>
      </c>
      <c r="N55" s="44">
        <f>AVERAGE(E53:E55)</f>
        <v>2702915.333</v>
      </c>
      <c r="O55" s="45">
        <f>STDEV(E53:E55)/F55*100</f>
        <v>3.263927585</v>
      </c>
      <c r="P55" s="46">
        <f>N55-$N$52</f>
        <v>-1204167.167</v>
      </c>
      <c r="T55" s="30" t="str">
        <f>IF(H55&gt;0,"+","-")</f>
        <v>-</v>
      </c>
      <c r="U55" s="30" t="str">
        <f>IF(L55&gt;0,"+","-")</f>
        <v>-</v>
      </c>
      <c r="V55" s="30" t="str">
        <f>IF(P55&gt;0,"+","-")</f>
        <v>-</v>
      </c>
      <c r="W55" s="34" t="str">
        <f>IF(T55="+","1",IF(U55="+","2",IF(V55="+","3","ERRADO")))</f>
        <v>ERRADO</v>
      </c>
    </row>
    <row r="56">
      <c r="A56" s="51" t="s">
        <v>59</v>
      </c>
      <c r="B56" s="51" t="s">
        <v>45</v>
      </c>
      <c r="C56" s="30">
        <v>0.0</v>
      </c>
      <c r="D56" s="35"/>
      <c r="E56" s="41">
        <v>4932393.0</v>
      </c>
      <c r="F56" s="37"/>
      <c r="G56" s="35"/>
      <c r="H56" s="35"/>
      <c r="J56" s="42"/>
      <c r="K56" s="38"/>
      <c r="L56" s="38"/>
      <c r="N56" s="42"/>
      <c r="O56" s="38"/>
      <c r="P56" s="38"/>
      <c r="T56" s="34"/>
      <c r="U56" s="34"/>
      <c r="V56" s="34"/>
      <c r="W56" s="34"/>
    </row>
    <row r="57">
      <c r="A57" s="51" t="s">
        <v>59</v>
      </c>
      <c r="B57" s="51" t="s">
        <v>45</v>
      </c>
      <c r="C57" s="30">
        <v>0.0</v>
      </c>
      <c r="D57" s="35"/>
      <c r="E57" s="41">
        <v>4930566.0</v>
      </c>
      <c r="F57" s="37"/>
      <c r="G57" s="35"/>
      <c r="H57" s="35"/>
      <c r="J57" s="42"/>
      <c r="K57" s="38"/>
      <c r="L57" s="38"/>
      <c r="N57" s="42"/>
      <c r="O57" s="38"/>
      <c r="P57" s="38"/>
      <c r="T57" s="34"/>
      <c r="U57" s="34"/>
      <c r="V57" s="34"/>
      <c r="W57" s="34"/>
    </row>
    <row r="58">
      <c r="A58" s="51" t="s">
        <v>59</v>
      </c>
      <c r="B58" s="51" t="s">
        <v>45</v>
      </c>
      <c r="C58" s="30">
        <v>0.0</v>
      </c>
      <c r="D58" s="35" t="str">
        <f>CONCATENATE(A58,B58,C58)</f>
        <v>Com ABAPC20</v>
      </c>
      <c r="E58" s="41">
        <v>5035493.0</v>
      </c>
      <c r="F58" s="37">
        <f>AVERAGE(E56:E58)</f>
        <v>4966150.667</v>
      </c>
      <c r="G58" s="35">
        <f>STDEV(E56:E58)/F58*100</f>
        <v>1.209370674</v>
      </c>
      <c r="H58" s="43">
        <f>F58-$F$52</f>
        <v>-5544326.667</v>
      </c>
      <c r="J58" s="44">
        <f>AVERAGE(E56:E58)</f>
        <v>4966150.667</v>
      </c>
      <c r="K58" s="45">
        <f>STDEV(E56:E58)/F58*100</f>
        <v>1.209370674</v>
      </c>
      <c r="L58" s="44">
        <f>J58-$J$52</f>
        <v>849300</v>
      </c>
      <c r="N58" s="44">
        <f>AVERAGE(E56:E58)</f>
        <v>4966150.667</v>
      </c>
      <c r="O58" s="45">
        <f>STDEV(E56:E58)/F58*100</f>
        <v>1.209370674</v>
      </c>
      <c r="P58" s="46">
        <f>N58-$N$52</f>
        <v>1059068.167</v>
      </c>
      <c r="T58" s="30" t="str">
        <f>IF(H58&gt;0,"+","-")</f>
        <v>-</v>
      </c>
      <c r="U58" s="30" t="str">
        <f>IF(L58&gt;0,"+","-")</f>
        <v>+</v>
      </c>
      <c r="V58" s="30" t="str">
        <f>IF(P58&gt;0,"+","-")</f>
        <v>+</v>
      </c>
      <c r="W58" s="34" t="str">
        <f>IF(T58="+","1",IF(U58="+","2",IF(V58="+","3","ERRADO")))</f>
        <v>2</v>
      </c>
    </row>
    <row r="59">
      <c r="A59" s="51" t="s">
        <v>59</v>
      </c>
      <c r="B59" s="51" t="s">
        <v>46</v>
      </c>
      <c r="C59" s="30">
        <v>0.0</v>
      </c>
      <c r="D59" s="35"/>
      <c r="E59" s="41">
        <v>4730750.0</v>
      </c>
      <c r="F59" s="37"/>
      <c r="G59" s="35"/>
      <c r="H59" s="35"/>
      <c r="J59" s="42"/>
      <c r="K59" s="38"/>
      <c r="L59" s="38"/>
      <c r="N59" s="42"/>
      <c r="O59" s="38"/>
      <c r="P59" s="38"/>
      <c r="T59" s="34"/>
      <c r="U59" s="34"/>
      <c r="V59" s="34"/>
      <c r="W59" s="34"/>
    </row>
    <row r="60">
      <c r="A60" s="51" t="s">
        <v>59</v>
      </c>
      <c r="B60" s="51" t="s">
        <v>46</v>
      </c>
      <c r="C60" s="30">
        <v>0.0</v>
      </c>
      <c r="D60" s="35"/>
      <c r="E60" s="41">
        <v>3700734.0</v>
      </c>
      <c r="F60" s="37"/>
      <c r="G60" s="35"/>
      <c r="H60" s="35"/>
      <c r="J60" s="42"/>
      <c r="K60" s="38"/>
      <c r="L60" s="38"/>
      <c r="N60" s="42"/>
      <c r="O60" s="38"/>
      <c r="P60" s="38"/>
      <c r="T60" s="34"/>
      <c r="U60" s="34"/>
      <c r="V60" s="34"/>
      <c r="W60" s="34"/>
    </row>
    <row r="61">
      <c r="A61" s="51" t="s">
        <v>59</v>
      </c>
      <c r="B61" s="51" t="s">
        <v>46</v>
      </c>
      <c r="C61" s="30">
        <v>0.0</v>
      </c>
      <c r="D61" s="35" t="str">
        <f>CONCATENATE(A61,B61,C61)</f>
        <v>Com ABAPC30</v>
      </c>
      <c r="E61" s="41">
        <v>4523390.0</v>
      </c>
      <c r="F61" s="37">
        <f>AVERAGE(E59:E61)</f>
        <v>4318291.333</v>
      </c>
      <c r="G61" s="35">
        <f>STDEV(E59:E61)/F61*100</f>
        <v>12.61557607</v>
      </c>
      <c r="H61" s="43">
        <f>F61-$F$52</f>
        <v>-6192186</v>
      </c>
      <c r="J61" s="44">
        <f>AVERAGE(E59:E61)</f>
        <v>4318291.333</v>
      </c>
      <c r="K61" s="45">
        <f>STDEV(E59:E61)/F61*100</f>
        <v>12.61557607</v>
      </c>
      <c r="L61" s="44">
        <f>J61-$J$52</f>
        <v>201440.6667</v>
      </c>
      <c r="N61" s="44">
        <f>AVERAGE(E59:E61)</f>
        <v>4318291.333</v>
      </c>
      <c r="O61" s="48">
        <f>STDEV(E59:E61)/F61*100</f>
        <v>12.61557607</v>
      </c>
      <c r="P61" s="46">
        <f>N61-$N$52</f>
        <v>411208.8333</v>
      </c>
      <c r="T61" s="30" t="str">
        <f>IF(H61&gt;0,"+","-")</f>
        <v>-</v>
      </c>
      <c r="U61" s="30" t="str">
        <f>IF(L61&gt;0,"+","-")</f>
        <v>+</v>
      </c>
      <c r="V61" s="30" t="str">
        <f>IF(P61&gt;0,"+","-")</f>
        <v>+</v>
      </c>
      <c r="W61" s="34" t="str">
        <f>IF(T61="+","1",IF(U61="+","2",IF(V61="+","3","ERRADO")))</f>
        <v>2</v>
      </c>
    </row>
    <row r="62">
      <c r="A62" s="51" t="s">
        <v>59</v>
      </c>
      <c r="B62" s="51" t="s">
        <v>47</v>
      </c>
      <c r="C62" s="30">
        <v>0.0</v>
      </c>
      <c r="D62" s="35"/>
      <c r="E62" s="41">
        <v>3396905.0</v>
      </c>
      <c r="F62" s="37"/>
      <c r="G62" s="35"/>
      <c r="H62" s="35"/>
      <c r="J62" s="42"/>
      <c r="K62" s="38"/>
      <c r="L62" s="38"/>
      <c r="N62" s="42"/>
      <c r="O62" s="38"/>
      <c r="P62" s="38"/>
      <c r="T62" s="34"/>
      <c r="U62" s="34"/>
      <c r="V62" s="34"/>
      <c r="W62" s="34"/>
    </row>
    <row r="63">
      <c r="A63" s="51" t="s">
        <v>59</v>
      </c>
      <c r="B63" s="51" t="s">
        <v>47</v>
      </c>
      <c r="C63" s="30">
        <v>0.0</v>
      </c>
      <c r="D63" s="35"/>
      <c r="E63" s="41">
        <v>3837949.0</v>
      </c>
      <c r="F63" s="37"/>
      <c r="G63" s="35"/>
      <c r="H63" s="35"/>
      <c r="J63" s="42"/>
      <c r="K63" s="38"/>
      <c r="L63" s="38"/>
      <c r="N63" s="42"/>
      <c r="O63" s="38"/>
      <c r="P63" s="38"/>
      <c r="T63" s="34"/>
      <c r="U63" s="34"/>
      <c r="V63" s="34"/>
      <c r="W63" s="34"/>
    </row>
    <row r="64">
      <c r="A64" s="51" t="s">
        <v>59</v>
      </c>
      <c r="B64" s="51" t="s">
        <v>47</v>
      </c>
      <c r="C64" s="30">
        <v>0.0</v>
      </c>
      <c r="D64" s="35" t="str">
        <f>CONCATENATE(A64,B64,C64)</f>
        <v>Com ABAPC40</v>
      </c>
      <c r="E64" s="41">
        <v>3610379.0</v>
      </c>
      <c r="F64" s="37">
        <f>AVERAGE(E62:E64)</f>
        <v>3615077.667</v>
      </c>
      <c r="G64" s="35">
        <f>STDEV(E62:E64)/F64*100</f>
        <v>6.101101003</v>
      </c>
      <c r="H64" s="43">
        <f>F64-$F$52</f>
        <v>-6895399.667</v>
      </c>
      <c r="J64" s="44">
        <f>AVERAGE(E62:E64)</f>
        <v>3615077.667</v>
      </c>
      <c r="K64" s="45">
        <f>STDEV(E62:E64)/F64*100</f>
        <v>6.101101003</v>
      </c>
      <c r="L64" s="44">
        <f>J64-$J$52</f>
        <v>-501773</v>
      </c>
      <c r="N64" s="44">
        <f>AVERAGE(E62:E64)</f>
        <v>3615077.667</v>
      </c>
      <c r="O64" s="48">
        <f>STDEV(E62:E64)/F64*100</f>
        <v>6.101101003</v>
      </c>
      <c r="P64" s="46">
        <f>N64-$N$52</f>
        <v>-292004.8333</v>
      </c>
      <c r="T64" s="30" t="str">
        <f>IF(H64&gt;0,"+","-")</f>
        <v>-</v>
      </c>
      <c r="U64" s="30" t="str">
        <f>IF(L64&gt;0,"+","-")</f>
        <v>-</v>
      </c>
      <c r="V64" s="30" t="str">
        <f>IF(P64&gt;0,"+","-")</f>
        <v>-</v>
      </c>
      <c r="W64" s="34" t="str">
        <f>IF(T64="+","1",IF(U64="+","2",IF(V64="+","3","ERRADO")))</f>
        <v>ERRADO</v>
      </c>
    </row>
    <row r="65">
      <c r="A65" s="51" t="s">
        <v>59</v>
      </c>
      <c r="B65" s="51" t="s">
        <v>48</v>
      </c>
      <c r="C65" s="30">
        <v>0.0</v>
      </c>
      <c r="D65" s="35"/>
      <c r="E65" s="41">
        <v>3714376.0</v>
      </c>
      <c r="F65" s="37"/>
      <c r="G65" s="35"/>
      <c r="H65" s="35"/>
      <c r="J65" s="42"/>
      <c r="K65" s="38"/>
      <c r="L65" s="38"/>
      <c r="N65" s="42"/>
      <c r="O65" s="38"/>
      <c r="P65" s="38"/>
      <c r="T65" s="34"/>
      <c r="U65" s="34"/>
      <c r="V65" s="34"/>
      <c r="W65" s="34"/>
    </row>
    <row r="66">
      <c r="A66" s="51" t="s">
        <v>59</v>
      </c>
      <c r="B66" s="51" t="s">
        <v>48</v>
      </c>
      <c r="C66" s="30">
        <v>0.0</v>
      </c>
      <c r="D66" s="35"/>
      <c r="E66" s="41">
        <v>4151199.0</v>
      </c>
      <c r="F66" s="37"/>
      <c r="G66" s="35"/>
      <c r="H66" s="35"/>
      <c r="J66" s="42"/>
      <c r="K66" s="38"/>
      <c r="L66" s="38"/>
      <c r="N66" s="42"/>
      <c r="O66" s="38"/>
      <c r="P66" s="38"/>
      <c r="T66" s="34"/>
      <c r="U66" s="34"/>
      <c r="V66" s="34"/>
      <c r="W66" s="34"/>
    </row>
    <row r="67">
      <c r="A67" s="51" t="s">
        <v>59</v>
      </c>
      <c r="B67" s="51" t="s">
        <v>48</v>
      </c>
      <c r="C67" s="30">
        <v>0.0</v>
      </c>
      <c r="D67" s="35" t="str">
        <f>CONCATENATE(A67,B67,C67)</f>
        <v>Com ABAPC50</v>
      </c>
      <c r="E67" s="41">
        <v>4056508.0</v>
      </c>
      <c r="F67" s="37">
        <f>AVERAGE(E65:E67)</f>
        <v>3974027.667</v>
      </c>
      <c r="G67" s="35">
        <f>STDEV(E65:E67)/F67*100</f>
        <v>5.78242596</v>
      </c>
      <c r="H67" s="43">
        <f>F67-$F$52</f>
        <v>-6536449.667</v>
      </c>
      <c r="J67" s="44">
        <f>AVERAGE(E65:E67)</f>
        <v>3974027.667</v>
      </c>
      <c r="K67" s="45">
        <f>STDEV(E65:E67)/F67*100</f>
        <v>5.78242596</v>
      </c>
      <c r="L67" s="44">
        <f>J67-$J$52</f>
        <v>-142823</v>
      </c>
      <c r="N67" s="44">
        <f>AVERAGE(E65:E67)</f>
        <v>3974027.667</v>
      </c>
      <c r="O67" s="45">
        <f>STDEV(E65:E67)/F67*100</f>
        <v>5.78242596</v>
      </c>
      <c r="P67" s="46">
        <f>N67-$N$52</f>
        <v>66945.16667</v>
      </c>
      <c r="T67" s="30" t="str">
        <f>IF(H67&gt;0,"+","-")</f>
        <v>-</v>
      </c>
      <c r="U67" s="30" t="str">
        <f>IF(L67&gt;0,"+","-")</f>
        <v>-</v>
      </c>
      <c r="V67" s="30" t="str">
        <f>IF(P67&gt;0,"+","-")</f>
        <v>+</v>
      </c>
      <c r="W67" s="34" t="str">
        <f>IF(T67="+","1",IF(U67="+","2",IF(V67="+","3","ERRADO")))</f>
        <v>3</v>
      </c>
    </row>
    <row r="68">
      <c r="A68" s="51" t="s">
        <v>59</v>
      </c>
      <c r="B68" s="51" t="s">
        <v>49</v>
      </c>
      <c r="C68" s="30">
        <v>0.0</v>
      </c>
      <c r="D68" s="35"/>
      <c r="E68" s="47">
        <v>3912995.0</v>
      </c>
      <c r="F68" s="37"/>
      <c r="G68" s="35"/>
      <c r="H68" s="35"/>
      <c r="J68" s="42"/>
      <c r="K68" s="38"/>
      <c r="L68" s="38"/>
      <c r="N68" s="42"/>
      <c r="O68" s="38"/>
      <c r="P68" s="38"/>
      <c r="T68" s="34"/>
      <c r="U68" s="34"/>
      <c r="V68" s="34"/>
      <c r="W68" s="34"/>
    </row>
    <row r="69">
      <c r="A69" s="51" t="s">
        <v>59</v>
      </c>
      <c r="B69" s="51" t="s">
        <v>49</v>
      </c>
      <c r="C69" s="30">
        <v>0.0</v>
      </c>
      <c r="D69" s="35"/>
      <c r="E69" s="47">
        <v>4016307.0</v>
      </c>
      <c r="F69" s="37"/>
      <c r="G69" s="35"/>
      <c r="H69" s="35"/>
      <c r="J69" s="42"/>
      <c r="K69" s="38"/>
      <c r="L69" s="38"/>
      <c r="N69" s="42"/>
      <c r="O69" s="38"/>
      <c r="P69" s="38"/>
      <c r="T69" s="34"/>
      <c r="U69" s="34"/>
      <c r="V69" s="34"/>
      <c r="W69" s="34"/>
    </row>
    <row r="70">
      <c r="A70" s="51" t="s">
        <v>59</v>
      </c>
      <c r="B70" s="51" t="s">
        <v>49</v>
      </c>
      <c r="C70" s="30">
        <v>0.0</v>
      </c>
      <c r="D70" s="35" t="str">
        <f>CONCATENATE(A70,B70,C70)</f>
        <v>Com ABAP1BP3_10</v>
      </c>
      <c r="E70" s="47">
        <v>3802029.0</v>
      </c>
      <c r="F70" s="37">
        <f>AVERAGE(E68:E70)</f>
        <v>3910443.667</v>
      </c>
      <c r="G70" s="35">
        <f>STDEV(E68:E70)/F70*100</f>
        <v>2.740399558</v>
      </c>
      <c r="H70" s="43">
        <f>F70-$F$52</f>
        <v>-6600033.667</v>
      </c>
      <c r="J70" s="44">
        <f>AVERAGE(E68:E70)</f>
        <v>3910443.667</v>
      </c>
      <c r="K70" s="45">
        <f>STDEV(E68:E70)/F70*100</f>
        <v>2.740399558</v>
      </c>
      <c r="L70" s="44">
        <f>J70-$J$52</f>
        <v>-206407</v>
      </c>
      <c r="N70" s="44">
        <f>AVERAGE(E68:E70)</f>
        <v>3910443.667</v>
      </c>
      <c r="O70" s="45">
        <f>STDEV(E68:E70)/F70*100</f>
        <v>2.740399558</v>
      </c>
      <c r="P70" s="46">
        <f>N70-$N$52</f>
        <v>3361.166667</v>
      </c>
      <c r="T70" s="30" t="str">
        <f>IF(H70&gt;0,"+","-")</f>
        <v>-</v>
      </c>
      <c r="U70" s="30" t="str">
        <f>IF(L70&gt;0,"+","-")</f>
        <v>-</v>
      </c>
      <c r="V70" s="30" t="str">
        <f>IF(P70&gt;0,"+","-")</f>
        <v>+</v>
      </c>
      <c r="W70" s="34" t="str">
        <f>IF(T70="+","1",IF(U70="+","2",IF(V70="+","3","ERRADO")))</f>
        <v>3</v>
      </c>
    </row>
    <row r="71">
      <c r="A71" s="51" t="s">
        <v>59</v>
      </c>
      <c r="B71" s="51" t="s">
        <v>50</v>
      </c>
      <c r="C71" s="30">
        <v>0.0</v>
      </c>
      <c r="D71" s="35"/>
      <c r="E71" s="47">
        <v>3452728.0</v>
      </c>
      <c r="F71" s="37"/>
      <c r="G71" s="35"/>
      <c r="H71" s="35"/>
      <c r="J71" s="42"/>
      <c r="K71" s="38"/>
      <c r="L71" s="38"/>
      <c r="N71" s="42"/>
      <c r="O71" s="38"/>
      <c r="P71" s="38"/>
      <c r="T71" s="34"/>
      <c r="U71" s="34"/>
      <c r="V71" s="34"/>
      <c r="W71" s="34"/>
    </row>
    <row r="72">
      <c r="A72" s="51" t="s">
        <v>59</v>
      </c>
      <c r="B72" s="51" t="s">
        <v>50</v>
      </c>
      <c r="C72" s="30">
        <v>0.0</v>
      </c>
      <c r="D72" s="35"/>
      <c r="E72" s="47">
        <v>3783529.0</v>
      </c>
      <c r="F72" s="37"/>
      <c r="G72" s="35"/>
      <c r="H72" s="35"/>
      <c r="J72" s="42"/>
      <c r="K72" s="38"/>
      <c r="L72" s="38"/>
      <c r="N72" s="42"/>
      <c r="O72" s="38"/>
      <c r="P72" s="38"/>
      <c r="T72" s="34"/>
      <c r="U72" s="34"/>
      <c r="V72" s="34"/>
      <c r="W72" s="34"/>
    </row>
    <row r="73">
      <c r="A73" s="51" t="s">
        <v>59</v>
      </c>
      <c r="B73" s="51" t="s">
        <v>50</v>
      </c>
      <c r="C73" s="30">
        <v>0.0</v>
      </c>
      <c r="D73" s="35" t="str">
        <f>CONCATENATE(A73,B73,C73)</f>
        <v>Com ABAP1BP3_20</v>
      </c>
      <c r="E73" s="47">
        <v>3551297.0</v>
      </c>
      <c r="F73" s="37">
        <f>AVERAGE(E71:E73)</f>
        <v>3595851.333</v>
      </c>
      <c r="G73" s="35">
        <f>STDEV(E71:E73)/F73*100</f>
        <v>4.723263119</v>
      </c>
      <c r="H73" s="43">
        <f>F73-$F$52</f>
        <v>-6914626</v>
      </c>
      <c r="J73" s="44">
        <f>AVERAGE(E71:E73)</f>
        <v>3595851.333</v>
      </c>
      <c r="K73" s="45">
        <f>STDEV(E71:E73)/F73*100</f>
        <v>4.723263119</v>
      </c>
      <c r="L73" s="44">
        <f>J73-$J$52</f>
        <v>-520999.3333</v>
      </c>
      <c r="N73" s="44">
        <f>AVERAGE(E71:E73)</f>
        <v>3595851.333</v>
      </c>
      <c r="O73" s="45">
        <f>STDEV(E71:E73)/F73*100</f>
        <v>4.723263119</v>
      </c>
      <c r="P73" s="46">
        <f>N73-$N$52</f>
        <v>-311231.1667</v>
      </c>
      <c r="T73" s="30" t="str">
        <f>IF(H73&gt;0,"+","-")</f>
        <v>-</v>
      </c>
      <c r="U73" s="30" t="str">
        <f>IF(L73&gt;0,"+","-")</f>
        <v>-</v>
      </c>
      <c r="V73" s="30" t="str">
        <f>IF(P73&gt;0,"+","-")</f>
        <v>-</v>
      </c>
      <c r="W73" s="34" t="str">
        <f>IF(T73="+","1",IF(U73="+","2",IF(V73="+","3","ERRADO")))</f>
        <v>ERRADO</v>
      </c>
    </row>
    <row r="74">
      <c r="A74" s="51" t="s">
        <v>59</v>
      </c>
      <c r="B74" s="51" t="s">
        <v>51</v>
      </c>
      <c r="C74" s="30">
        <v>0.0</v>
      </c>
      <c r="D74" s="35"/>
      <c r="E74" s="47">
        <v>3314443.0</v>
      </c>
      <c r="F74" s="37"/>
      <c r="G74" s="35"/>
      <c r="H74" s="35"/>
      <c r="J74" s="42"/>
      <c r="K74" s="38"/>
      <c r="L74" s="38"/>
      <c r="N74" s="42"/>
      <c r="O74" s="38"/>
      <c r="P74" s="38"/>
      <c r="T74" s="34"/>
      <c r="U74" s="34"/>
      <c r="V74" s="34"/>
      <c r="W74" s="34"/>
    </row>
    <row r="75">
      <c r="A75" s="51" t="s">
        <v>59</v>
      </c>
      <c r="B75" s="51" t="s">
        <v>51</v>
      </c>
      <c r="C75" s="30">
        <v>0.0</v>
      </c>
      <c r="D75" s="35"/>
      <c r="E75" s="47">
        <v>3660849.0</v>
      </c>
      <c r="F75" s="37"/>
      <c r="G75" s="35"/>
      <c r="H75" s="35"/>
      <c r="J75" s="42"/>
      <c r="K75" s="38"/>
      <c r="L75" s="38"/>
      <c r="N75" s="42"/>
      <c r="O75" s="38"/>
      <c r="P75" s="38"/>
      <c r="T75" s="34"/>
      <c r="U75" s="34"/>
      <c r="V75" s="34"/>
      <c r="W75" s="34"/>
    </row>
    <row r="76">
      <c r="A76" s="51" t="s">
        <v>59</v>
      </c>
      <c r="B76" s="51" t="s">
        <v>51</v>
      </c>
      <c r="C76" s="30">
        <v>0.0</v>
      </c>
      <c r="D76" s="35" t="str">
        <f>CONCATENATE(A76,B76,C76)</f>
        <v>Com ABAP1BP3_30</v>
      </c>
      <c r="E76" s="47">
        <v>3490627.0</v>
      </c>
      <c r="F76" s="37">
        <f>AVERAGE(E74:E76)</f>
        <v>3488639.667</v>
      </c>
      <c r="G76" s="35">
        <f>STDEV(E74:E76)/F76*100</f>
        <v>4.965016951</v>
      </c>
      <c r="H76" s="43">
        <f>F76-$F$52</f>
        <v>-7021837.667</v>
      </c>
      <c r="J76" s="44">
        <f>AVERAGE(E74:E76)</f>
        <v>3488639.667</v>
      </c>
      <c r="K76" s="45">
        <f>STDEV(E74:E76)/F76*100</f>
        <v>4.965016951</v>
      </c>
      <c r="L76" s="44">
        <f>J76-$J$52</f>
        <v>-628211</v>
      </c>
      <c r="N76" s="44">
        <f>AVERAGE(E74:E76)</f>
        <v>3488639.667</v>
      </c>
      <c r="O76" s="48">
        <f>STDEV(E74:E76)/F76*100</f>
        <v>4.965016951</v>
      </c>
      <c r="P76" s="46">
        <f>N76-$N$52</f>
        <v>-418442.8333</v>
      </c>
      <c r="T76" s="30" t="str">
        <f>IF(H76&gt;0,"+","-")</f>
        <v>-</v>
      </c>
      <c r="U76" s="30" t="str">
        <f>IF(L76&gt;0,"+","-")</f>
        <v>-</v>
      </c>
      <c r="V76" s="30" t="str">
        <f>IF(P76&gt;0,"+","-")</f>
        <v>-</v>
      </c>
      <c r="W76" s="34" t="str">
        <f>IF(T76="+","1",IF(U76="+","2",IF(V76="+","3","ERRADO")))</f>
        <v>ERRADO</v>
      </c>
    </row>
    <row r="77">
      <c r="A77" s="51" t="s">
        <v>59</v>
      </c>
      <c r="B77" s="51" t="s">
        <v>52</v>
      </c>
      <c r="C77" s="30">
        <v>0.0</v>
      </c>
      <c r="D77" s="35"/>
      <c r="E77" s="47">
        <v>4386702.0</v>
      </c>
      <c r="F77" s="37"/>
      <c r="G77" s="35"/>
      <c r="H77" s="35"/>
      <c r="J77" s="42"/>
      <c r="K77" s="38"/>
      <c r="L77" s="38"/>
      <c r="N77" s="42"/>
      <c r="O77" s="38"/>
      <c r="P77" s="38"/>
      <c r="T77" s="34"/>
      <c r="U77" s="34"/>
      <c r="V77" s="34"/>
      <c r="W77" s="34"/>
    </row>
    <row r="78">
      <c r="A78" s="51" t="s">
        <v>59</v>
      </c>
      <c r="B78" s="51" t="s">
        <v>52</v>
      </c>
      <c r="C78" s="30">
        <v>0.0</v>
      </c>
      <c r="D78" s="35"/>
      <c r="E78" s="47">
        <v>4649317.0</v>
      </c>
      <c r="F78" s="37"/>
      <c r="G78" s="35"/>
      <c r="H78" s="35"/>
      <c r="J78" s="42"/>
      <c r="K78" s="38"/>
      <c r="L78" s="38"/>
      <c r="N78" s="42"/>
      <c r="O78" s="38"/>
      <c r="P78" s="38"/>
      <c r="T78" s="34"/>
      <c r="U78" s="34"/>
      <c r="V78" s="34"/>
      <c r="W78" s="34"/>
    </row>
    <row r="79">
      <c r="A79" s="51" t="s">
        <v>59</v>
      </c>
      <c r="B79" s="51" t="s">
        <v>52</v>
      </c>
      <c r="C79" s="30">
        <v>0.0</v>
      </c>
      <c r="D79" s="35" t="str">
        <f>CONCATENATE(A79,B79,C79)</f>
        <v>Com ABAP1BP3_40</v>
      </c>
      <c r="E79" s="47">
        <v>4864275.0</v>
      </c>
      <c r="F79" s="37">
        <f>AVERAGE(E77:E79)</f>
        <v>4633431.333</v>
      </c>
      <c r="G79" s="35">
        <f>STDEV(E77:E79)/F79*100</f>
        <v>5.162102599</v>
      </c>
      <c r="H79" s="43">
        <f>F79-$F$52</f>
        <v>-5877046</v>
      </c>
      <c r="J79" s="44">
        <f>AVERAGE(E77:E79)</f>
        <v>4633431.333</v>
      </c>
      <c r="K79" s="45">
        <f>STDEV(E77:E79)/F79*100</f>
        <v>5.162102599</v>
      </c>
      <c r="L79" s="44">
        <f>J79-$J$52</f>
        <v>516580.6667</v>
      </c>
      <c r="N79" s="44">
        <f>AVERAGE(E77:E79)</f>
        <v>4633431.333</v>
      </c>
      <c r="O79" s="45">
        <f>STDEV(E77:E79)/F79*100</f>
        <v>5.162102599</v>
      </c>
      <c r="P79" s="46">
        <f>N79-$N$52</f>
        <v>726348.8333</v>
      </c>
      <c r="T79" s="30" t="str">
        <f>IF(H79&gt;0,"+","-")</f>
        <v>-</v>
      </c>
      <c r="U79" s="30" t="str">
        <f>IF(L79&gt;0,"+","-")</f>
        <v>+</v>
      </c>
      <c r="V79" s="30" t="str">
        <f>IF(P79&gt;0,"+","-")</f>
        <v>+</v>
      </c>
      <c r="W79" s="34" t="str">
        <f>IF(T79="+","1",IF(U79="+","2",IF(V79="+","3","ERRADO")))</f>
        <v>2</v>
      </c>
    </row>
    <row r="80">
      <c r="A80" s="51" t="s">
        <v>59</v>
      </c>
      <c r="B80" s="51" t="s">
        <v>53</v>
      </c>
      <c r="C80" s="30">
        <v>0.0</v>
      </c>
      <c r="D80" s="35"/>
      <c r="E80" s="47">
        <v>3742570.0</v>
      </c>
      <c r="F80" s="37"/>
      <c r="G80" s="35"/>
      <c r="H80" s="35"/>
      <c r="J80" s="42"/>
      <c r="K80" s="38"/>
      <c r="L80" s="38"/>
      <c r="N80" s="42"/>
      <c r="O80" s="38"/>
      <c r="P80" s="38"/>
      <c r="T80" s="34"/>
      <c r="U80" s="34"/>
      <c r="V80" s="34"/>
      <c r="W80" s="34"/>
    </row>
    <row r="81">
      <c r="A81" s="51" t="s">
        <v>59</v>
      </c>
      <c r="B81" s="51" t="s">
        <v>53</v>
      </c>
      <c r="C81" s="30">
        <v>0.0</v>
      </c>
      <c r="D81" s="35"/>
      <c r="E81" s="47">
        <v>3756231.0</v>
      </c>
      <c r="F81" s="37"/>
      <c r="G81" s="35"/>
      <c r="H81" s="35"/>
      <c r="J81" s="42"/>
      <c r="K81" s="38"/>
      <c r="L81" s="38"/>
      <c r="N81" s="42"/>
      <c r="O81" s="38"/>
      <c r="P81" s="38"/>
      <c r="T81" s="34"/>
      <c r="U81" s="34"/>
      <c r="V81" s="34"/>
      <c r="W81" s="34"/>
    </row>
    <row r="82">
      <c r="A82" s="51" t="s">
        <v>59</v>
      </c>
      <c r="B82" s="51" t="s">
        <v>53</v>
      </c>
      <c r="C82" s="30">
        <v>0.0</v>
      </c>
      <c r="D82" s="35" t="str">
        <f>CONCATENATE(A82,B82,C82)</f>
        <v>Com ABAP1BP3_50</v>
      </c>
      <c r="E82" s="47">
        <v>3590973.0</v>
      </c>
      <c r="F82" s="37">
        <f>AVERAGE(E80:E82)</f>
        <v>3696591.333</v>
      </c>
      <c r="G82" s="35">
        <f>STDEV(E80:E82)/F82*100</f>
        <v>2.481281673</v>
      </c>
      <c r="H82" s="43">
        <f>F82-$F$52</f>
        <v>-6813886</v>
      </c>
      <c r="J82" s="44">
        <f>AVERAGE(E80:E82)</f>
        <v>3696591.333</v>
      </c>
      <c r="K82" s="45">
        <f>STDEV(E80:E82)/F82*100</f>
        <v>2.481281673</v>
      </c>
      <c r="L82" s="44">
        <f>J82-$J$52</f>
        <v>-420259.3333</v>
      </c>
      <c r="N82" s="44">
        <f>AVERAGE(E80:E82)</f>
        <v>3696591.333</v>
      </c>
      <c r="O82" s="45">
        <f>STDEV(E80:E82)/F82*100</f>
        <v>2.481281673</v>
      </c>
      <c r="P82" s="46">
        <f>N82-$N$52</f>
        <v>-210491.1667</v>
      </c>
      <c r="T82" s="30" t="str">
        <f>IF(H82&gt;0,"+","-")</f>
        <v>-</v>
      </c>
      <c r="U82" s="30" t="str">
        <f>IF(L82&gt;0,"+","-")</f>
        <v>-</v>
      </c>
      <c r="V82" s="30" t="str">
        <f>IF(P82&gt;0,"+","-")</f>
        <v>-</v>
      </c>
      <c r="W82" s="34" t="str">
        <f>IF(T82="+","1",IF(U82="+","2",IF(V82="+","3","ERRADO")))</f>
        <v>ERRADO</v>
      </c>
    </row>
    <row r="83">
      <c r="A83" s="51" t="s">
        <v>59</v>
      </c>
      <c r="B83" s="51" t="s">
        <v>54</v>
      </c>
      <c r="C83" s="30">
        <v>0.0</v>
      </c>
      <c r="D83" s="35"/>
      <c r="E83" s="49">
        <v>4134730.0</v>
      </c>
      <c r="F83" s="37"/>
      <c r="G83" s="35"/>
      <c r="H83" s="35"/>
      <c r="J83" s="42"/>
      <c r="K83" s="38"/>
      <c r="L83" s="38"/>
      <c r="N83" s="42"/>
      <c r="O83" s="38"/>
      <c r="P83" s="38"/>
      <c r="T83" s="34"/>
      <c r="U83" s="34"/>
      <c r="V83" s="34"/>
      <c r="W83" s="34"/>
    </row>
    <row r="84">
      <c r="A84" s="51" t="s">
        <v>59</v>
      </c>
      <c r="B84" s="51" t="s">
        <v>54</v>
      </c>
      <c r="C84" s="30">
        <v>0.0</v>
      </c>
      <c r="D84" s="35"/>
      <c r="E84" s="49">
        <v>4033542.0</v>
      </c>
      <c r="F84" s="37"/>
      <c r="G84" s="35"/>
      <c r="H84" s="35"/>
      <c r="J84" s="42"/>
      <c r="K84" s="38"/>
      <c r="L84" s="38"/>
      <c r="N84" s="42"/>
      <c r="O84" s="38"/>
      <c r="P84" s="38"/>
      <c r="T84" s="34"/>
      <c r="U84" s="34"/>
      <c r="V84" s="34"/>
      <c r="W84" s="34"/>
    </row>
    <row r="85">
      <c r="A85" s="51" t="s">
        <v>59</v>
      </c>
      <c r="B85" s="51" t="s">
        <v>54</v>
      </c>
      <c r="C85" s="30">
        <v>0.0</v>
      </c>
      <c r="D85" s="35" t="str">
        <f>CONCATENATE(A85,B85,C85)</f>
        <v>Com ABAP10BP3_10</v>
      </c>
      <c r="E85" s="49">
        <v>3820627.0</v>
      </c>
      <c r="F85" s="37">
        <f>AVERAGE(E83:E85)</f>
        <v>3996299.667</v>
      </c>
      <c r="G85" s="35">
        <f>STDEV(E83:E85)/F85*100</f>
        <v>4.011938635</v>
      </c>
      <c r="H85" s="43">
        <f>F85-$F$52</f>
        <v>-6514177.667</v>
      </c>
      <c r="J85" s="44">
        <f>AVERAGE(E83:E85)</f>
        <v>3996299.667</v>
      </c>
      <c r="K85" s="45">
        <f>STDEV(E83:E85)/F85*100</f>
        <v>4.011938635</v>
      </c>
      <c r="L85" s="44">
        <f>J85-$J$52</f>
        <v>-120551</v>
      </c>
      <c r="N85" s="44">
        <f>AVERAGE(E83:E85)</f>
        <v>3996299.667</v>
      </c>
      <c r="O85" s="45">
        <f>STDEV(E83:E85)/F85*100</f>
        <v>4.011938635</v>
      </c>
      <c r="P85" s="46">
        <f>N85-$N$52</f>
        <v>89217.16667</v>
      </c>
      <c r="T85" s="30" t="str">
        <f>IF(H85&gt;0,"+","-")</f>
        <v>-</v>
      </c>
      <c r="U85" s="30" t="str">
        <f>IF(L85&gt;0,"+","-")</f>
        <v>-</v>
      </c>
      <c r="V85" s="30" t="str">
        <f>IF(P85&gt;0,"+","-")</f>
        <v>+</v>
      </c>
      <c r="W85" s="34" t="str">
        <f>IF(T85="+","1",IF(U85="+","2",IF(V85="+","3","ERRADO")))</f>
        <v>3</v>
      </c>
    </row>
    <row r="86">
      <c r="A86" s="51" t="s">
        <v>59</v>
      </c>
      <c r="B86" s="51" t="s">
        <v>55</v>
      </c>
      <c r="C86" s="30">
        <v>0.0</v>
      </c>
      <c r="D86" s="35"/>
      <c r="E86" s="49">
        <v>3435609.0</v>
      </c>
      <c r="F86" s="37"/>
      <c r="G86" s="35"/>
      <c r="H86" s="35"/>
      <c r="J86" s="42"/>
      <c r="K86" s="38"/>
      <c r="L86" s="38"/>
      <c r="N86" s="42"/>
      <c r="O86" s="38"/>
      <c r="P86" s="38"/>
      <c r="T86" s="34"/>
      <c r="U86" s="34"/>
      <c r="V86" s="34"/>
      <c r="W86" s="34"/>
    </row>
    <row r="87">
      <c r="A87" s="51" t="s">
        <v>59</v>
      </c>
      <c r="B87" s="54" t="s">
        <v>55</v>
      </c>
      <c r="C87" s="30">
        <v>0.0</v>
      </c>
      <c r="D87" s="35"/>
      <c r="E87" s="49">
        <v>3542994.0</v>
      </c>
      <c r="F87" s="37"/>
      <c r="G87" s="35"/>
      <c r="H87" s="35"/>
      <c r="J87" s="42"/>
      <c r="K87" s="38"/>
      <c r="L87" s="38"/>
      <c r="N87" s="42"/>
      <c r="O87" s="38"/>
      <c r="P87" s="38"/>
      <c r="T87" s="34"/>
      <c r="U87" s="34"/>
      <c r="V87" s="34"/>
      <c r="W87" s="34"/>
    </row>
    <row r="88">
      <c r="A88" s="51" t="s">
        <v>59</v>
      </c>
      <c r="B88" s="54" t="s">
        <v>55</v>
      </c>
      <c r="C88" s="30">
        <v>0.0</v>
      </c>
      <c r="D88" s="35" t="str">
        <f>CONCATENATE(A88,B88,C88)</f>
        <v>Com ABAP10BP3_20</v>
      </c>
      <c r="E88" s="49">
        <v>3285887.0</v>
      </c>
      <c r="F88" s="37">
        <f>AVERAGE(E86:E88)</f>
        <v>3421496.667</v>
      </c>
      <c r="G88" s="35">
        <f>STDEV(E86:E88)/F88*100</f>
        <v>3.774171485</v>
      </c>
      <c r="H88" s="43">
        <f>F88-$F$52</f>
        <v>-7088980.667</v>
      </c>
      <c r="J88" s="44">
        <f>AVERAGE(E86:E88)</f>
        <v>3421496.667</v>
      </c>
      <c r="K88" s="45">
        <f>STDEV(E86:E88)/F88*100</f>
        <v>3.774171485</v>
      </c>
      <c r="L88" s="44">
        <f>J88-$J$52</f>
        <v>-695354</v>
      </c>
      <c r="N88" s="44">
        <f>AVERAGE(E86:E88)</f>
        <v>3421496.667</v>
      </c>
      <c r="O88" s="45">
        <f>STDEV(E86:E88)/F88*100</f>
        <v>3.774171485</v>
      </c>
      <c r="P88" s="46">
        <f>N88-$N$52</f>
        <v>-485585.8333</v>
      </c>
      <c r="T88" s="30" t="str">
        <f>IF(H88&gt;0,"+","-")</f>
        <v>-</v>
      </c>
      <c r="U88" s="30" t="str">
        <f>IF(L88&gt;0,"+","-")</f>
        <v>-</v>
      </c>
      <c r="V88" s="30" t="str">
        <f>IF(P88&gt;0,"+","-")</f>
        <v>-</v>
      </c>
      <c r="W88" s="34" t="str">
        <f>IF(T88="+","1",IF(U88="+","2",IF(V88="+","3","ERRADO")))</f>
        <v>ERRADO</v>
      </c>
    </row>
    <row r="89">
      <c r="A89" s="51" t="s">
        <v>59</v>
      </c>
      <c r="B89" s="54" t="s">
        <v>56</v>
      </c>
      <c r="C89" s="30">
        <v>0.0</v>
      </c>
      <c r="D89" s="35"/>
      <c r="E89" s="49">
        <v>2725164.0</v>
      </c>
      <c r="F89" s="37"/>
      <c r="G89" s="35"/>
      <c r="H89" s="35"/>
      <c r="J89" s="42"/>
      <c r="K89" s="38"/>
      <c r="L89" s="38"/>
      <c r="N89" s="42"/>
      <c r="O89" s="38"/>
      <c r="P89" s="38"/>
      <c r="T89" s="34"/>
      <c r="U89" s="34"/>
      <c r="V89" s="34"/>
      <c r="W89" s="34"/>
    </row>
    <row r="90">
      <c r="A90" s="51" t="s">
        <v>59</v>
      </c>
      <c r="B90" s="54" t="s">
        <v>56</v>
      </c>
      <c r="C90" s="30">
        <v>0.0</v>
      </c>
      <c r="D90" s="35"/>
      <c r="E90" s="49">
        <v>2732481.0</v>
      </c>
      <c r="F90" s="37"/>
      <c r="G90" s="35"/>
      <c r="H90" s="35"/>
      <c r="J90" s="42"/>
      <c r="K90" s="38"/>
      <c r="L90" s="38"/>
      <c r="N90" s="42"/>
      <c r="O90" s="38"/>
      <c r="P90" s="38"/>
      <c r="T90" s="34"/>
      <c r="U90" s="34"/>
      <c r="V90" s="34"/>
      <c r="W90" s="34"/>
    </row>
    <row r="91">
      <c r="A91" s="51" t="s">
        <v>59</v>
      </c>
      <c r="B91" s="54" t="s">
        <v>56</v>
      </c>
      <c r="C91" s="30">
        <v>0.0</v>
      </c>
      <c r="D91" s="35" t="str">
        <f>CONCATENATE(A91,B91,C91)</f>
        <v>Com ABAP10BP3_30</v>
      </c>
      <c r="E91" s="49">
        <v>2531946.0</v>
      </c>
      <c r="F91" s="37">
        <f>AVERAGE(E89:E91)</f>
        <v>2663197</v>
      </c>
      <c r="G91" s="35">
        <f>STDEV(E89:E91)/F91*100</f>
        <v>4.27026471</v>
      </c>
      <c r="H91" s="43">
        <f>F91-$F$52</f>
        <v>-7847280.333</v>
      </c>
      <c r="J91" s="44">
        <f>AVERAGE(E89:E91)</f>
        <v>2663197</v>
      </c>
      <c r="K91" s="45">
        <f>STDEV(E89:E91)/F91*100</f>
        <v>4.27026471</v>
      </c>
      <c r="L91" s="44">
        <f>J91-$J$52</f>
        <v>-1453653.667</v>
      </c>
      <c r="N91" s="44">
        <f>AVERAGE(E89:E91)</f>
        <v>2663197</v>
      </c>
      <c r="O91" s="48">
        <f>STDEV(E89:E91)/F91*100</f>
        <v>4.27026471</v>
      </c>
      <c r="P91" s="46">
        <f>N91-$N$52</f>
        <v>-1243885.5</v>
      </c>
      <c r="T91" s="30" t="str">
        <f>IF(H91&gt;0,"+","-")</f>
        <v>-</v>
      </c>
      <c r="U91" s="30" t="str">
        <f>IF(L91&gt;0,"+","-")</f>
        <v>-</v>
      </c>
      <c r="V91" s="30" t="str">
        <f>IF(P91&gt;0,"+","-")</f>
        <v>-</v>
      </c>
      <c r="W91" s="34" t="str">
        <f>IF(T91="+","1",IF(U91="+","2",IF(V91="+","3","ERRADO")))</f>
        <v>ERRADO</v>
      </c>
    </row>
    <row r="92">
      <c r="A92" s="51" t="s">
        <v>59</v>
      </c>
      <c r="B92" s="54" t="s">
        <v>57</v>
      </c>
      <c r="C92" s="30">
        <v>0.0</v>
      </c>
      <c r="D92" s="35"/>
      <c r="E92" s="49">
        <v>2824688.0</v>
      </c>
      <c r="F92" s="37"/>
      <c r="G92" s="35"/>
      <c r="H92" s="35"/>
      <c r="J92" s="42"/>
      <c r="K92" s="38"/>
      <c r="L92" s="38"/>
      <c r="N92" s="42"/>
      <c r="O92" s="38"/>
      <c r="P92" s="38"/>
      <c r="T92" s="34"/>
      <c r="U92" s="34"/>
      <c r="V92" s="34"/>
      <c r="W92" s="34"/>
    </row>
    <row r="93">
      <c r="A93" s="51" t="s">
        <v>59</v>
      </c>
      <c r="B93" s="54" t="s">
        <v>57</v>
      </c>
      <c r="C93" s="30">
        <v>0.0</v>
      </c>
      <c r="D93" s="35"/>
      <c r="E93" s="49">
        <v>2952939.0</v>
      </c>
      <c r="F93" s="37"/>
      <c r="G93" s="35"/>
      <c r="H93" s="35"/>
      <c r="J93" s="42"/>
      <c r="K93" s="38"/>
      <c r="L93" s="38"/>
      <c r="N93" s="42"/>
      <c r="O93" s="38"/>
      <c r="P93" s="38"/>
      <c r="T93" s="34"/>
      <c r="U93" s="34"/>
      <c r="V93" s="34"/>
      <c r="W93" s="34"/>
    </row>
    <row r="94">
      <c r="A94" s="51" t="s">
        <v>59</v>
      </c>
      <c r="B94" s="54" t="s">
        <v>57</v>
      </c>
      <c r="C94" s="30">
        <v>0.0</v>
      </c>
      <c r="D94" s="35" t="str">
        <f>CONCATENATE(A94,B94,C94)</f>
        <v>Com ABAP10BP3_40</v>
      </c>
      <c r="E94" s="49">
        <v>3037694.0</v>
      </c>
      <c r="F94" s="37">
        <f>AVERAGE(E92:E94)</f>
        <v>2938440.333</v>
      </c>
      <c r="G94" s="35">
        <f>STDEV(E92:E94)/F94*100</f>
        <v>3.649575745</v>
      </c>
      <c r="H94" s="43">
        <f>F94-$F$52</f>
        <v>-7572037</v>
      </c>
      <c r="J94" s="44">
        <f>AVERAGE(E92:E94)</f>
        <v>2938440.333</v>
      </c>
      <c r="K94" s="45">
        <f>STDEV(E92:E94)/F94*100</f>
        <v>3.649575745</v>
      </c>
      <c r="L94" s="44">
        <f>J94-$J$52</f>
        <v>-1178410.333</v>
      </c>
      <c r="N94" s="44">
        <f>AVERAGE(E92:E94)</f>
        <v>2938440.333</v>
      </c>
      <c r="O94" s="48">
        <f>STDEV(E92:E94)/F94*100</f>
        <v>3.649575745</v>
      </c>
      <c r="P94" s="46">
        <f>N94-$N$52</f>
        <v>-968642.1667</v>
      </c>
      <c r="T94" s="30" t="str">
        <f>IF(H94&gt;0,"+","-")</f>
        <v>-</v>
      </c>
      <c r="U94" s="30" t="str">
        <f>IF(L94&gt;0,"+","-")</f>
        <v>-</v>
      </c>
      <c r="V94" s="30" t="str">
        <f>IF(P94&gt;0,"+","-")</f>
        <v>-</v>
      </c>
      <c r="W94" s="34" t="str">
        <f>IF(T94="+","1",IF(U94="+","2",IF(V94="+","3","ERRADO")))</f>
        <v>ERRADO</v>
      </c>
    </row>
    <row r="95">
      <c r="A95" s="51" t="s">
        <v>59</v>
      </c>
      <c r="B95" s="54" t="s">
        <v>58</v>
      </c>
      <c r="C95" s="30">
        <v>0.0</v>
      </c>
      <c r="D95" s="35"/>
      <c r="E95" s="49">
        <v>2882568.0</v>
      </c>
      <c r="F95" s="37"/>
      <c r="G95" s="35"/>
      <c r="H95" s="35"/>
      <c r="J95" s="42"/>
      <c r="K95" s="38"/>
      <c r="L95" s="38"/>
      <c r="N95" s="42"/>
      <c r="O95" s="38"/>
      <c r="P95" s="38"/>
      <c r="T95" s="34"/>
      <c r="U95" s="34"/>
      <c r="V95" s="34"/>
      <c r="W95" s="34"/>
    </row>
    <row r="96">
      <c r="A96" s="51" t="s">
        <v>59</v>
      </c>
      <c r="B96" s="54" t="s">
        <v>58</v>
      </c>
      <c r="C96" s="30">
        <v>0.0</v>
      </c>
      <c r="D96" s="35"/>
      <c r="E96" s="49">
        <v>3015855.0</v>
      </c>
      <c r="F96" s="37"/>
      <c r="G96" s="35"/>
      <c r="H96" s="35"/>
      <c r="J96" s="42"/>
      <c r="K96" s="38"/>
      <c r="L96" s="38"/>
      <c r="N96" s="42"/>
      <c r="O96" s="38"/>
      <c r="P96" s="38"/>
      <c r="T96" s="34"/>
      <c r="U96" s="34"/>
      <c r="V96" s="34"/>
      <c r="W96" s="34"/>
    </row>
    <row r="97">
      <c r="A97" s="51" t="s">
        <v>59</v>
      </c>
      <c r="B97" s="54" t="s">
        <v>58</v>
      </c>
      <c r="C97" s="30">
        <v>0.0</v>
      </c>
      <c r="D97" s="35" t="str">
        <f>CONCATENATE(A97,B97,C97)</f>
        <v>Com ABAP10BP3_50</v>
      </c>
      <c r="E97" s="49">
        <v>2995395.0</v>
      </c>
      <c r="F97" s="37">
        <f>AVERAGE(E95:E97)</f>
        <v>2964606</v>
      </c>
      <c r="G97" s="35">
        <f>STDEV(E95:E97)/F97*100</f>
        <v>2.42122287</v>
      </c>
      <c r="H97" s="43">
        <f>F97-$F$52</f>
        <v>-7545871.333</v>
      </c>
      <c r="J97" s="44">
        <f>AVERAGE(E95:E97)</f>
        <v>2964606</v>
      </c>
      <c r="K97" s="45">
        <f>STDEV(E95:E97)/F97*100</f>
        <v>2.42122287</v>
      </c>
      <c r="L97" s="44">
        <f>J97-$J$52</f>
        <v>-1152244.667</v>
      </c>
      <c r="N97" s="44">
        <f>AVERAGE(E95:E97)</f>
        <v>2964606</v>
      </c>
      <c r="O97" s="45">
        <f>STDEV(E95:E97)/F97*100</f>
        <v>2.42122287</v>
      </c>
      <c r="P97" s="46">
        <f>N97-$N$52</f>
        <v>-942476.5</v>
      </c>
      <c r="T97" s="30" t="str">
        <f>IF(H97&gt;0,"+","-")</f>
        <v>-</v>
      </c>
      <c r="U97" s="30" t="str">
        <f>IF(L97&gt;0,"+","-")</f>
        <v>-</v>
      </c>
      <c r="V97" s="30" t="str">
        <f>IF(P97&gt;0,"+","-")</f>
        <v>-</v>
      </c>
      <c r="W97" s="34" t="str">
        <f>IF(T97="+","1",IF(U97="+","2",IF(V97="+","3","ERRADO")))</f>
        <v>ERRADO</v>
      </c>
    </row>
    <row r="98">
      <c r="A98" s="30" t="s">
        <v>41</v>
      </c>
      <c r="B98" s="30" t="s">
        <v>42</v>
      </c>
      <c r="C98" s="30">
        <v>5.0</v>
      </c>
      <c r="D98" s="35"/>
      <c r="E98" s="25">
        <v>6686560.0</v>
      </c>
      <c r="F98" s="37"/>
      <c r="G98" s="35"/>
      <c r="J98" s="53"/>
      <c r="K98" s="53"/>
      <c r="L98" s="53"/>
      <c r="N98" s="53"/>
      <c r="O98" s="53"/>
      <c r="P98" s="53"/>
      <c r="T98" s="34"/>
      <c r="U98" s="34"/>
      <c r="V98" s="34"/>
      <c r="W98" s="34"/>
    </row>
    <row r="99">
      <c r="A99" s="30" t="s">
        <v>41</v>
      </c>
      <c r="B99" s="30" t="s">
        <v>42</v>
      </c>
      <c r="C99" s="30">
        <v>5.0</v>
      </c>
      <c r="D99" s="35"/>
      <c r="E99" s="25">
        <v>6512023.0</v>
      </c>
      <c r="F99" s="37"/>
      <c r="G99" s="35"/>
      <c r="J99" s="53"/>
      <c r="K99" s="53"/>
      <c r="L99" s="53"/>
      <c r="N99" s="53"/>
      <c r="O99" s="53"/>
      <c r="P99" s="53"/>
      <c r="T99" s="34"/>
      <c r="U99" s="34"/>
      <c r="V99" s="34"/>
      <c r="W99" s="34"/>
    </row>
    <row r="100">
      <c r="A100" s="30" t="s">
        <v>41</v>
      </c>
      <c r="B100" s="30" t="s">
        <v>42</v>
      </c>
      <c r="C100" s="30">
        <v>5.0</v>
      </c>
      <c r="D100" s="35" t="str">
        <f>CONCATENATE(A100,B100,C100)</f>
        <v>Sem ABAPbranco5</v>
      </c>
      <c r="E100" s="25">
        <v>6287899.0</v>
      </c>
      <c r="F100" s="37">
        <f>AVERAGE(E98:E100)</f>
        <v>6495494</v>
      </c>
      <c r="G100" s="35">
        <f>STDEV(E98:E100)/F100*100</f>
        <v>3.076653205</v>
      </c>
      <c r="H100" s="22" t="s">
        <v>43</v>
      </c>
      <c r="J100" s="40">
        <v>2681760.0</v>
      </c>
      <c r="K100" s="38" t="s">
        <v>43</v>
      </c>
      <c r="L100" s="38" t="s">
        <v>43</v>
      </c>
      <c r="N100" s="40">
        <v>2382297.3333333335</v>
      </c>
      <c r="O100" s="38" t="s">
        <v>43</v>
      </c>
      <c r="P100" s="38" t="s">
        <v>43</v>
      </c>
      <c r="T100" s="34"/>
      <c r="U100" s="34"/>
      <c r="V100" s="34"/>
      <c r="W100" s="34"/>
    </row>
    <row r="101">
      <c r="A101" s="30" t="s">
        <v>41</v>
      </c>
      <c r="B101" s="30" t="s">
        <v>44</v>
      </c>
      <c r="C101" s="30">
        <v>5.0</v>
      </c>
      <c r="D101" s="35"/>
      <c r="E101" s="26">
        <v>4474286.0</v>
      </c>
      <c r="F101" s="37"/>
      <c r="G101" s="35"/>
      <c r="J101" s="38"/>
      <c r="K101" s="38"/>
      <c r="L101" s="38"/>
      <c r="N101" s="38"/>
      <c r="O101" s="38"/>
      <c r="P101" s="38"/>
      <c r="T101" s="34"/>
      <c r="U101" s="34"/>
      <c r="V101" s="34"/>
      <c r="W101" s="34"/>
    </row>
    <row r="102">
      <c r="A102" s="30" t="s">
        <v>41</v>
      </c>
      <c r="B102" s="30" t="s">
        <v>44</v>
      </c>
      <c r="C102" s="30">
        <v>5.0</v>
      </c>
      <c r="D102" s="35"/>
      <c r="E102" s="26">
        <v>4537850.0</v>
      </c>
      <c r="F102" s="37"/>
      <c r="G102" s="35"/>
      <c r="J102" s="38"/>
      <c r="K102" s="38"/>
      <c r="L102" s="38"/>
      <c r="N102" s="38"/>
      <c r="O102" s="38"/>
      <c r="P102" s="38"/>
      <c r="T102" s="34"/>
      <c r="U102" s="34"/>
      <c r="V102" s="34"/>
      <c r="W102" s="34"/>
    </row>
    <row r="103">
      <c r="A103" s="30" t="s">
        <v>41</v>
      </c>
      <c r="B103" s="30" t="s">
        <v>44</v>
      </c>
      <c r="C103" s="30">
        <v>5.0</v>
      </c>
      <c r="D103" s="35" t="str">
        <f>CONCATENATE(A103,B103,C103)</f>
        <v>Sem ABAPC15</v>
      </c>
      <c r="E103" s="26">
        <v>4638339.0</v>
      </c>
      <c r="F103" s="37">
        <f>AVERAGE(E101:E103)</f>
        <v>4550158.333</v>
      </c>
      <c r="G103" s="35">
        <f>STDEV(E101:E103)/F103*100</f>
        <v>1.817874971</v>
      </c>
      <c r="H103" s="43">
        <f>F103-$F$100</f>
        <v>-1945335.667</v>
      </c>
      <c r="J103" s="45">
        <f>AVERAGE(E101:E103)</f>
        <v>4550158.333</v>
      </c>
      <c r="K103" s="45">
        <f>STDEV(E101:E103)/F103*100</f>
        <v>1.817874971</v>
      </c>
      <c r="L103" s="44">
        <f>J103-$J$100</f>
        <v>1868398.333</v>
      </c>
      <c r="N103" s="45">
        <f>AVERAGE(E101:E103)</f>
        <v>4550158.333</v>
      </c>
      <c r="O103" s="45">
        <f>STDEV(E101:E103)/F103*100</f>
        <v>1.817874971</v>
      </c>
      <c r="P103" s="44">
        <f>N103-$N$100</f>
        <v>2167861</v>
      </c>
      <c r="T103" s="30" t="str">
        <f>IF(H103&gt;0,"+","-")</f>
        <v>-</v>
      </c>
      <c r="U103" s="30" t="str">
        <f>IF(L103&gt;0,"+","-")</f>
        <v>+</v>
      </c>
      <c r="V103" s="30" t="str">
        <f>IF(P103&gt;0,"+","-")</f>
        <v>+</v>
      </c>
      <c r="W103" s="34" t="str">
        <f>IF(T103="+","1",IF(U103="+","2",IF(V103="+","3","ERRADO")))</f>
        <v>2</v>
      </c>
    </row>
    <row r="104">
      <c r="A104" s="30" t="s">
        <v>41</v>
      </c>
      <c r="B104" s="30" t="s">
        <v>45</v>
      </c>
      <c r="C104" s="30">
        <v>5.0</v>
      </c>
      <c r="D104" s="35"/>
      <c r="E104" s="26">
        <v>5026661.0</v>
      </c>
      <c r="F104" s="37"/>
      <c r="G104" s="35"/>
      <c r="J104" s="38"/>
      <c r="K104" s="38"/>
      <c r="L104" s="38"/>
      <c r="N104" s="38"/>
      <c r="O104" s="38"/>
      <c r="P104" s="38"/>
      <c r="T104" s="34"/>
      <c r="U104" s="34"/>
      <c r="V104" s="34"/>
      <c r="W104" s="34"/>
    </row>
    <row r="105">
      <c r="A105" s="30" t="s">
        <v>41</v>
      </c>
      <c r="B105" s="30" t="s">
        <v>45</v>
      </c>
      <c r="C105" s="30">
        <v>5.0</v>
      </c>
      <c r="D105" s="35"/>
      <c r="E105" s="26">
        <v>5066857.0</v>
      </c>
      <c r="F105" s="37"/>
      <c r="G105" s="35"/>
      <c r="J105" s="38"/>
      <c r="K105" s="38"/>
      <c r="L105" s="38"/>
      <c r="N105" s="38"/>
      <c r="O105" s="38"/>
      <c r="P105" s="38"/>
      <c r="T105" s="34"/>
      <c r="U105" s="34"/>
      <c r="V105" s="34"/>
      <c r="W105" s="34"/>
    </row>
    <row r="106">
      <c r="A106" s="30" t="s">
        <v>41</v>
      </c>
      <c r="B106" s="30" t="s">
        <v>45</v>
      </c>
      <c r="C106" s="30">
        <v>5.0</v>
      </c>
      <c r="D106" s="35" t="str">
        <f>CONCATENATE(A106,B106,C106)</f>
        <v>Sem ABAPC25</v>
      </c>
      <c r="E106" s="26">
        <v>5242948.0</v>
      </c>
      <c r="F106" s="37">
        <f>AVERAGE(E104:E106)</f>
        <v>5112155.333</v>
      </c>
      <c r="G106" s="35">
        <f>STDEV(E104:E106)/F106*100</f>
        <v>2.250303239</v>
      </c>
      <c r="H106" s="43">
        <f>F106-$F$100</f>
        <v>-1383338.667</v>
      </c>
      <c r="J106" s="45">
        <f>AVERAGE(E104:E106)</f>
        <v>5112155.333</v>
      </c>
      <c r="K106" s="45">
        <f>STDEV(E104:E106)/F106*100</f>
        <v>2.250303239</v>
      </c>
      <c r="L106" s="44">
        <f>J106-$J$100</f>
        <v>2430395.333</v>
      </c>
      <c r="N106" s="45">
        <f>AVERAGE(E104:E106)</f>
        <v>5112155.333</v>
      </c>
      <c r="O106" s="45">
        <f>STDEV(E104:E106)/F106*100</f>
        <v>2.250303239</v>
      </c>
      <c r="P106" s="44">
        <f>N106-$N$100</f>
        <v>2729858</v>
      </c>
      <c r="T106" s="30" t="str">
        <f>IF(H106&gt;0,"+","-")</f>
        <v>-</v>
      </c>
      <c r="U106" s="30" t="str">
        <f>IF(L106&gt;0,"+","-")</f>
        <v>+</v>
      </c>
      <c r="V106" s="30" t="str">
        <f>IF(P106&gt;0,"+","-")</f>
        <v>+</v>
      </c>
      <c r="W106" s="34" t="str">
        <f>IF(T106="+","1",IF(U106="+","2",IF(V106="+","3","ERRADO")))</f>
        <v>2</v>
      </c>
    </row>
    <row r="107">
      <c r="A107" s="30" t="s">
        <v>41</v>
      </c>
      <c r="B107" s="30" t="s">
        <v>46</v>
      </c>
      <c r="C107" s="30">
        <v>5.0</v>
      </c>
      <c r="D107" s="35"/>
      <c r="E107" s="26">
        <v>4723976.0</v>
      </c>
      <c r="F107" s="37"/>
      <c r="G107" s="35"/>
      <c r="J107" s="38"/>
      <c r="K107" s="38"/>
      <c r="L107" s="38"/>
      <c r="N107" s="38"/>
      <c r="O107" s="38"/>
      <c r="P107" s="38"/>
      <c r="T107" s="34"/>
      <c r="U107" s="34"/>
      <c r="V107" s="34"/>
      <c r="W107" s="34"/>
    </row>
    <row r="108">
      <c r="A108" s="30" t="s">
        <v>41</v>
      </c>
      <c r="B108" s="30" t="s">
        <v>46</v>
      </c>
      <c r="C108" s="30">
        <v>5.0</v>
      </c>
      <c r="D108" s="35"/>
      <c r="E108" s="26">
        <v>4690218.0</v>
      </c>
      <c r="F108" s="37"/>
      <c r="G108" s="35"/>
      <c r="J108" s="38"/>
      <c r="K108" s="38"/>
      <c r="L108" s="38"/>
      <c r="N108" s="38"/>
      <c r="O108" s="38"/>
      <c r="P108" s="38"/>
      <c r="T108" s="34"/>
      <c r="U108" s="34"/>
      <c r="V108" s="34"/>
      <c r="W108" s="34"/>
    </row>
    <row r="109">
      <c r="A109" s="30" t="s">
        <v>41</v>
      </c>
      <c r="B109" s="30" t="s">
        <v>46</v>
      </c>
      <c r="C109" s="30">
        <v>5.0</v>
      </c>
      <c r="D109" s="35" t="str">
        <f>CONCATENATE(A109,B109,C109)</f>
        <v>Sem ABAPC35</v>
      </c>
      <c r="E109" s="26">
        <v>4967912.0</v>
      </c>
      <c r="F109" s="37">
        <f>AVERAGE(E107:E109)</f>
        <v>4794035.333</v>
      </c>
      <c r="G109" s="35">
        <f>STDEV(E107:E109)/F109*100</f>
        <v>3.160691311</v>
      </c>
      <c r="H109" s="43">
        <f>F109-$F$100</f>
        <v>-1701458.667</v>
      </c>
      <c r="J109" s="45">
        <f>AVERAGE(E107:E109)</f>
        <v>4794035.333</v>
      </c>
      <c r="K109" s="45">
        <f>STDEV(E107:E109)/F109*100</f>
        <v>3.160691311</v>
      </c>
      <c r="L109" s="44">
        <f>J109-$J$100</f>
        <v>2112275.333</v>
      </c>
      <c r="N109" s="45">
        <f>AVERAGE(E107:E109)</f>
        <v>4794035.333</v>
      </c>
      <c r="O109" s="45">
        <f>STDEV(E107:E109)/F109*100</f>
        <v>3.160691311</v>
      </c>
      <c r="P109" s="46">
        <f>N109-$N$100</f>
        <v>2411738</v>
      </c>
      <c r="T109" s="30" t="str">
        <f>IF(H109&gt;0,"+","-")</f>
        <v>-</v>
      </c>
      <c r="U109" s="30" t="str">
        <f>IF(L109&gt;0,"+","-")</f>
        <v>+</v>
      </c>
      <c r="V109" s="30" t="str">
        <f>IF(P109&gt;0,"+","-")</f>
        <v>+</v>
      </c>
      <c r="W109" s="34" t="str">
        <f>IF(T109="+","1",IF(U109="+","2",IF(V109="+","3","ERRADO")))</f>
        <v>2</v>
      </c>
    </row>
    <row r="110">
      <c r="A110" s="30" t="s">
        <v>41</v>
      </c>
      <c r="B110" s="30" t="s">
        <v>47</v>
      </c>
      <c r="C110" s="30">
        <v>5.0</v>
      </c>
      <c r="D110" s="35"/>
      <c r="E110" s="26">
        <v>3269610.0</v>
      </c>
      <c r="F110" s="37"/>
      <c r="G110" s="35"/>
      <c r="H110" s="35"/>
      <c r="J110" s="38"/>
      <c r="K110" s="38"/>
      <c r="L110" s="38"/>
      <c r="N110" s="38"/>
      <c r="O110" s="38"/>
      <c r="P110" s="38"/>
      <c r="T110" s="34"/>
      <c r="U110" s="34"/>
      <c r="V110" s="34"/>
      <c r="W110" s="34"/>
    </row>
    <row r="111">
      <c r="A111" s="30" t="s">
        <v>41</v>
      </c>
      <c r="B111" s="30" t="s">
        <v>47</v>
      </c>
      <c r="C111" s="30">
        <v>5.0</v>
      </c>
      <c r="D111" s="35"/>
      <c r="E111" s="26">
        <v>3383000.0</v>
      </c>
      <c r="F111" s="37"/>
      <c r="G111" s="35"/>
      <c r="H111" s="35"/>
      <c r="J111" s="38"/>
      <c r="K111" s="38"/>
      <c r="L111" s="38"/>
      <c r="N111" s="38"/>
      <c r="O111" s="38"/>
      <c r="P111" s="38"/>
      <c r="T111" s="34"/>
      <c r="U111" s="34"/>
      <c r="V111" s="34"/>
      <c r="W111" s="34"/>
    </row>
    <row r="112">
      <c r="A112" s="30" t="s">
        <v>41</v>
      </c>
      <c r="B112" s="30" t="s">
        <v>47</v>
      </c>
      <c r="C112" s="30">
        <v>5.0</v>
      </c>
      <c r="D112" s="35" t="str">
        <f>CONCATENATE(A112,B112,C112)</f>
        <v>Sem ABAPC45</v>
      </c>
      <c r="E112" s="26">
        <v>3486022.0</v>
      </c>
      <c r="F112" s="37">
        <f>AVERAGE(E110:E112)</f>
        <v>3379544</v>
      </c>
      <c r="G112" s="35">
        <f>STDEV(E110:E112)/F112*100</f>
        <v>3.203017482</v>
      </c>
      <c r="H112" s="43">
        <f>F112-$F$100</f>
        <v>-3115950</v>
      </c>
      <c r="J112" s="45">
        <f>AVERAGE(E110:E112)</f>
        <v>3379544</v>
      </c>
      <c r="K112" s="45">
        <f>STDEV(E110:E112)/F112*100</f>
        <v>3.203017482</v>
      </c>
      <c r="L112" s="44">
        <f>J112-$J$100</f>
        <v>697784</v>
      </c>
      <c r="N112" s="45">
        <f>AVERAGE(E110:E112)</f>
        <v>3379544</v>
      </c>
      <c r="O112" s="45">
        <f>STDEV(E110:E112)/F112*100</f>
        <v>3.203017482</v>
      </c>
      <c r="P112" s="44">
        <f>N112-$N$100</f>
        <v>997246.6667</v>
      </c>
      <c r="T112" s="30" t="str">
        <f>IF(H112&gt;0,"+","-")</f>
        <v>-</v>
      </c>
      <c r="U112" s="30" t="str">
        <f>IF(L112&gt;0,"+","-")</f>
        <v>+</v>
      </c>
      <c r="V112" s="30" t="str">
        <f>IF(P112&gt;0,"+","-")</f>
        <v>+</v>
      </c>
      <c r="W112" s="34" t="str">
        <f>IF(T112="+","1",IF(U112="+","2",IF(V112="+","3","ERRADO")))</f>
        <v>2</v>
      </c>
    </row>
    <row r="113">
      <c r="A113" s="30" t="s">
        <v>41</v>
      </c>
      <c r="B113" s="30" t="s">
        <v>48</v>
      </c>
      <c r="C113" s="30">
        <v>5.0</v>
      </c>
      <c r="D113" s="35"/>
      <c r="E113" s="26">
        <v>4566853.0</v>
      </c>
      <c r="F113" s="37"/>
      <c r="G113" s="35"/>
      <c r="H113" s="35"/>
      <c r="J113" s="38"/>
      <c r="K113" s="38"/>
      <c r="L113" s="38"/>
      <c r="N113" s="38"/>
      <c r="O113" s="38"/>
      <c r="P113" s="38"/>
      <c r="T113" s="34"/>
      <c r="U113" s="34"/>
      <c r="V113" s="34"/>
      <c r="W113" s="34"/>
    </row>
    <row r="114">
      <c r="A114" s="30" t="s">
        <v>41</v>
      </c>
      <c r="B114" s="30" t="s">
        <v>48</v>
      </c>
      <c r="C114" s="30">
        <v>5.0</v>
      </c>
      <c r="D114" s="35"/>
      <c r="E114" s="26">
        <v>4657035.0</v>
      </c>
      <c r="F114" s="37"/>
      <c r="G114" s="35"/>
      <c r="H114" s="35"/>
      <c r="J114" s="38"/>
      <c r="K114" s="38"/>
      <c r="L114" s="38"/>
      <c r="N114" s="38"/>
      <c r="O114" s="38"/>
      <c r="P114" s="38"/>
      <c r="T114" s="34"/>
      <c r="U114" s="34"/>
      <c r="V114" s="34"/>
      <c r="W114" s="34"/>
    </row>
    <row r="115">
      <c r="A115" s="30" t="s">
        <v>41</v>
      </c>
      <c r="B115" s="30" t="s">
        <v>48</v>
      </c>
      <c r="C115" s="30">
        <v>5.0</v>
      </c>
      <c r="D115" s="35" t="str">
        <f>CONCATENATE(A115,B115,C115)</f>
        <v>Sem ABAPC55</v>
      </c>
      <c r="E115" s="26">
        <v>4769048.0</v>
      </c>
      <c r="F115" s="37">
        <f>AVERAGE(E113:E115)</f>
        <v>4664312</v>
      </c>
      <c r="G115" s="35">
        <f>STDEV(E113:E115)/F115*100</f>
        <v>2.17167578</v>
      </c>
      <c r="H115" s="43">
        <f>F115-$F$100</f>
        <v>-1831182</v>
      </c>
      <c r="J115" s="45">
        <f>AVERAGE(E113:E115)</f>
        <v>4664312</v>
      </c>
      <c r="K115" s="45">
        <f>STDEV(E113:E115)/F115*100</f>
        <v>2.17167578</v>
      </c>
      <c r="L115" s="44">
        <f>J115-$J$100</f>
        <v>1982552</v>
      </c>
      <c r="N115" s="45">
        <f>AVERAGE(E113:E115)</f>
        <v>4664312</v>
      </c>
      <c r="O115" s="45">
        <f>STDEV(E113:E115)/F115*100</f>
        <v>2.17167578</v>
      </c>
      <c r="P115" s="46">
        <f>N115-$N$100</f>
        <v>2282014.667</v>
      </c>
      <c r="T115" s="30" t="str">
        <f>IF(H115&gt;0,"+","-")</f>
        <v>-</v>
      </c>
      <c r="U115" s="30" t="str">
        <f>IF(L115&gt;0,"+","-")</f>
        <v>+</v>
      </c>
      <c r="V115" s="30" t="str">
        <f>IF(P115&gt;0,"+","-")</f>
        <v>+</v>
      </c>
      <c r="W115" s="34" t="str">
        <f>IF(T115="+","1",IF(U115="+","2",IF(V115="+","3","ERRADO")))</f>
        <v>2</v>
      </c>
    </row>
    <row r="116">
      <c r="A116" s="30" t="s">
        <v>41</v>
      </c>
      <c r="B116" s="30" t="s">
        <v>49</v>
      </c>
      <c r="C116" s="30">
        <v>5.0</v>
      </c>
      <c r="D116" s="35"/>
      <c r="E116" s="27">
        <v>5084975.0</v>
      </c>
      <c r="F116" s="37"/>
      <c r="G116" s="35"/>
      <c r="H116" s="35"/>
      <c r="J116" s="38"/>
      <c r="K116" s="38"/>
      <c r="L116" s="38"/>
      <c r="N116" s="38"/>
      <c r="O116" s="38"/>
      <c r="P116" s="38"/>
      <c r="T116" s="34"/>
      <c r="U116" s="34"/>
      <c r="V116" s="34"/>
      <c r="W116" s="34"/>
    </row>
    <row r="117">
      <c r="A117" s="30" t="s">
        <v>41</v>
      </c>
      <c r="B117" s="30" t="s">
        <v>49</v>
      </c>
      <c r="C117" s="30">
        <v>5.0</v>
      </c>
      <c r="D117" s="35"/>
      <c r="E117" s="27">
        <v>4806190.0</v>
      </c>
      <c r="F117" s="37"/>
      <c r="G117" s="35"/>
      <c r="H117" s="35"/>
      <c r="J117" s="38"/>
      <c r="K117" s="38"/>
      <c r="L117" s="38"/>
      <c r="N117" s="38"/>
      <c r="O117" s="38"/>
      <c r="P117" s="38"/>
      <c r="T117" s="34"/>
      <c r="U117" s="34"/>
      <c r="V117" s="34"/>
      <c r="W117" s="34"/>
    </row>
    <row r="118">
      <c r="A118" s="30" t="s">
        <v>41</v>
      </c>
      <c r="B118" s="30" t="s">
        <v>49</v>
      </c>
      <c r="C118" s="30">
        <v>5.0</v>
      </c>
      <c r="D118" s="35" t="str">
        <f>CONCATENATE(A118,B118,C118)</f>
        <v>Sem ABAP1BP3_15</v>
      </c>
      <c r="E118" s="27">
        <v>4522031.0</v>
      </c>
      <c r="F118" s="37">
        <f>AVERAGE(E116:E118)</f>
        <v>4804398.667</v>
      </c>
      <c r="G118" s="35">
        <f>STDEV(E116:E118)/F118*100</f>
        <v>5.858720198</v>
      </c>
      <c r="H118" s="43">
        <f>F118-$F$100</f>
        <v>-1691095.333</v>
      </c>
      <c r="J118" s="45">
        <f>AVERAGE(E116:E118)</f>
        <v>4804398.667</v>
      </c>
      <c r="K118" s="45">
        <f>STDEV(E116:E118)/F118*100</f>
        <v>5.858720198</v>
      </c>
      <c r="L118" s="44">
        <f>J118-$J$100</f>
        <v>2122638.667</v>
      </c>
      <c r="N118" s="45">
        <f>AVERAGE(E116:E118)</f>
        <v>4804398.667</v>
      </c>
      <c r="O118" s="45">
        <f>STDEV(E116:E118)/F118*100</f>
        <v>5.858720198</v>
      </c>
      <c r="P118" s="44">
        <f>N118-$N$100</f>
        <v>2422101.333</v>
      </c>
      <c r="T118" s="30" t="str">
        <f>IF(H118&gt;0,"+","-")</f>
        <v>-</v>
      </c>
      <c r="U118" s="30" t="str">
        <f>IF(L118&gt;0,"+","-")</f>
        <v>+</v>
      </c>
      <c r="V118" s="30" t="str">
        <f>IF(P118&gt;0,"+","-")</f>
        <v>+</v>
      </c>
      <c r="W118" s="34" t="str">
        <f>IF(T118="+","1",IF(U118="+","2",IF(V118="+","3","ERRADO")))</f>
        <v>2</v>
      </c>
    </row>
    <row r="119">
      <c r="A119" s="30" t="s">
        <v>41</v>
      </c>
      <c r="B119" s="30" t="s">
        <v>50</v>
      </c>
      <c r="C119" s="30">
        <v>5.0</v>
      </c>
      <c r="D119" s="35"/>
      <c r="E119" s="27">
        <v>3904697.0</v>
      </c>
      <c r="F119" s="37"/>
      <c r="G119" s="35"/>
      <c r="H119" s="35"/>
      <c r="J119" s="38"/>
      <c r="K119" s="38"/>
      <c r="L119" s="38"/>
      <c r="N119" s="38"/>
      <c r="O119" s="38"/>
      <c r="P119" s="38"/>
      <c r="T119" s="34"/>
      <c r="U119" s="34"/>
      <c r="V119" s="34"/>
      <c r="W119" s="34"/>
    </row>
    <row r="120">
      <c r="A120" s="30" t="s">
        <v>41</v>
      </c>
      <c r="B120" s="30" t="s">
        <v>50</v>
      </c>
      <c r="C120" s="30">
        <v>5.0</v>
      </c>
      <c r="D120" s="35"/>
      <c r="E120" s="27">
        <v>3722598.0</v>
      </c>
      <c r="F120" s="37"/>
      <c r="G120" s="35"/>
      <c r="H120" s="35"/>
      <c r="J120" s="38"/>
      <c r="K120" s="38"/>
      <c r="L120" s="38"/>
      <c r="N120" s="38"/>
      <c r="O120" s="38"/>
      <c r="P120" s="38"/>
      <c r="T120" s="34"/>
      <c r="U120" s="34"/>
      <c r="V120" s="34"/>
      <c r="W120" s="34"/>
    </row>
    <row r="121">
      <c r="A121" s="30" t="s">
        <v>41</v>
      </c>
      <c r="B121" s="30" t="s">
        <v>50</v>
      </c>
      <c r="C121" s="30">
        <v>5.0</v>
      </c>
      <c r="D121" s="35" t="str">
        <f>CONCATENATE(A121,B121,C121)</f>
        <v>Sem ABAP1BP3_25</v>
      </c>
      <c r="E121" s="27">
        <v>3813951.0</v>
      </c>
      <c r="F121" s="37">
        <f>AVERAGE(E119:E121)</f>
        <v>3813748.667</v>
      </c>
      <c r="G121" s="35">
        <f>STDEV(E119:E121)/F121*100</f>
        <v>2.387406108</v>
      </c>
      <c r="H121" s="43">
        <f>F121-$F$100</f>
        <v>-2681745.333</v>
      </c>
      <c r="J121" s="45">
        <f>AVERAGE(E119:E121)</f>
        <v>3813748.667</v>
      </c>
      <c r="K121" s="45">
        <f>STDEV(E119:E121)/F121*100</f>
        <v>2.387406108</v>
      </c>
      <c r="L121" s="44">
        <f>J121-$J$100</f>
        <v>1131988.667</v>
      </c>
      <c r="N121" s="45">
        <f>AVERAGE(E119:E121)</f>
        <v>3813748.667</v>
      </c>
      <c r="O121" s="45">
        <f>STDEV(E119:E121)/F121*100</f>
        <v>2.387406108</v>
      </c>
      <c r="P121" s="46">
        <f>N121-$N$100</f>
        <v>1431451.333</v>
      </c>
      <c r="T121" s="30" t="str">
        <f>IF(H121&gt;0,"+","-")</f>
        <v>-</v>
      </c>
      <c r="U121" s="30" t="str">
        <f>IF(L121&gt;0,"+","-")</f>
        <v>+</v>
      </c>
      <c r="V121" s="30" t="str">
        <f>IF(P121&gt;0,"+","-")</f>
        <v>+</v>
      </c>
      <c r="W121" s="34" t="str">
        <f>IF(T121="+","1",IF(U121="+","2",IF(V121="+","3","ERRADO")))</f>
        <v>2</v>
      </c>
    </row>
    <row r="122">
      <c r="A122" s="30" t="s">
        <v>41</v>
      </c>
      <c r="B122" s="30" t="s">
        <v>51</v>
      </c>
      <c r="C122" s="30">
        <v>5.0</v>
      </c>
      <c r="D122" s="35"/>
      <c r="E122" s="27">
        <v>3908997.0</v>
      </c>
      <c r="F122" s="37"/>
      <c r="G122" s="35"/>
      <c r="H122" s="35"/>
      <c r="J122" s="38"/>
      <c r="K122" s="38"/>
      <c r="L122" s="38"/>
      <c r="N122" s="38"/>
      <c r="O122" s="38"/>
      <c r="P122" s="38"/>
      <c r="T122" s="34"/>
      <c r="U122" s="34"/>
      <c r="V122" s="34"/>
      <c r="W122" s="34"/>
    </row>
    <row r="123">
      <c r="A123" s="30" t="s">
        <v>41</v>
      </c>
      <c r="B123" s="30" t="s">
        <v>51</v>
      </c>
      <c r="C123" s="30">
        <v>5.0</v>
      </c>
      <c r="D123" s="35"/>
      <c r="E123" s="27">
        <v>4625038.0</v>
      </c>
      <c r="F123" s="37"/>
      <c r="G123" s="35"/>
      <c r="H123" s="35"/>
      <c r="J123" s="38"/>
      <c r="K123" s="38"/>
      <c r="L123" s="38"/>
      <c r="N123" s="38"/>
      <c r="O123" s="38"/>
      <c r="P123" s="38"/>
      <c r="T123" s="34"/>
      <c r="U123" s="34"/>
      <c r="V123" s="34"/>
      <c r="W123" s="34"/>
    </row>
    <row r="124">
      <c r="A124" s="30" t="s">
        <v>41</v>
      </c>
      <c r="B124" s="30" t="s">
        <v>51</v>
      </c>
      <c r="C124" s="30">
        <v>5.0</v>
      </c>
      <c r="D124" s="35" t="str">
        <f>CONCATENATE(A124,B124,C124)</f>
        <v>Sem ABAP1BP3_35</v>
      </c>
      <c r="E124" s="27">
        <v>5060414.0</v>
      </c>
      <c r="F124" s="37">
        <f>AVERAGE(E122:E124)</f>
        <v>4531483</v>
      </c>
      <c r="G124" s="35">
        <f>STDEV(E122:E124)/F124*100</f>
        <v>12.82983296</v>
      </c>
      <c r="H124" s="43">
        <f>F124-$F$100</f>
        <v>-1964011</v>
      </c>
      <c r="J124" s="45">
        <f>AVERAGE(E122:E124)</f>
        <v>4531483</v>
      </c>
      <c r="K124" s="45">
        <f>STDEV(E122:E124)/F124*100</f>
        <v>12.82983296</v>
      </c>
      <c r="L124" s="44">
        <f>J124-$J$100</f>
        <v>1849723</v>
      </c>
      <c r="N124" s="45">
        <f>AVERAGE(E122:E124)</f>
        <v>4531483</v>
      </c>
      <c r="O124" s="45">
        <f>STDEV(E122:E124)/F124*100</f>
        <v>12.82983296</v>
      </c>
      <c r="P124" s="46">
        <f>N124-$N$100</f>
        <v>2149185.667</v>
      </c>
      <c r="T124" s="30" t="str">
        <f>IF(H124&gt;0,"+","-")</f>
        <v>-</v>
      </c>
      <c r="U124" s="30" t="str">
        <f>IF(L124&gt;0,"+","-")</f>
        <v>+</v>
      </c>
      <c r="V124" s="30" t="str">
        <f>IF(P124&gt;0,"+","-")</f>
        <v>+</v>
      </c>
      <c r="W124" s="34" t="str">
        <f>IF(T124="+","1",IF(U124="+","2",IF(V124="+","3","ERRADO")))</f>
        <v>2</v>
      </c>
    </row>
    <row r="125">
      <c r="A125" s="30" t="s">
        <v>41</v>
      </c>
      <c r="B125" s="30" t="s">
        <v>52</v>
      </c>
      <c r="C125" s="30">
        <v>5.0</v>
      </c>
      <c r="D125" s="35"/>
      <c r="E125" s="27">
        <v>5205643.0</v>
      </c>
      <c r="F125" s="37"/>
      <c r="G125" s="35"/>
      <c r="H125" s="35"/>
      <c r="J125" s="38"/>
      <c r="K125" s="38"/>
      <c r="L125" s="38"/>
      <c r="N125" s="38"/>
      <c r="O125" s="38"/>
      <c r="P125" s="38"/>
      <c r="T125" s="34"/>
      <c r="U125" s="34"/>
      <c r="V125" s="34"/>
      <c r="W125" s="34"/>
    </row>
    <row r="126">
      <c r="A126" s="30" t="s">
        <v>41</v>
      </c>
      <c r="B126" s="30" t="s">
        <v>52</v>
      </c>
      <c r="C126" s="30">
        <v>5.0</v>
      </c>
      <c r="D126" s="35"/>
      <c r="E126" s="27">
        <v>5315415.0</v>
      </c>
      <c r="F126" s="37"/>
      <c r="G126" s="35"/>
      <c r="H126" s="35"/>
      <c r="J126" s="38"/>
      <c r="K126" s="38"/>
      <c r="L126" s="38"/>
      <c r="N126" s="38"/>
      <c r="O126" s="38"/>
      <c r="P126" s="38"/>
      <c r="T126" s="34"/>
      <c r="U126" s="34"/>
      <c r="V126" s="34"/>
      <c r="W126" s="34"/>
    </row>
    <row r="127">
      <c r="A127" s="30" t="s">
        <v>41</v>
      </c>
      <c r="B127" s="30" t="s">
        <v>52</v>
      </c>
      <c r="C127" s="30">
        <v>5.0</v>
      </c>
      <c r="D127" s="35" t="str">
        <f>CONCATENATE(A127,B127,C127)</f>
        <v>Sem ABAP1BP3_45</v>
      </c>
      <c r="E127" s="27">
        <v>5354386.0</v>
      </c>
      <c r="F127" s="37">
        <f>AVERAGE(E125:E127)</f>
        <v>5291814.667</v>
      </c>
      <c r="G127" s="35">
        <f>STDEV(E125:E127)/F127*100</f>
        <v>1.457511364</v>
      </c>
      <c r="H127" s="43">
        <f>F127-$F$100</f>
        <v>-1203679.333</v>
      </c>
      <c r="J127" s="45">
        <f>AVERAGE(E125:E127)</f>
        <v>5291814.667</v>
      </c>
      <c r="K127" s="45">
        <f>STDEV(E125:E127)/F127*100</f>
        <v>1.457511364</v>
      </c>
      <c r="L127" s="44">
        <f>J127-$J$100</f>
        <v>2610054.667</v>
      </c>
      <c r="N127" s="45">
        <f>AVERAGE(E125:E127)</f>
        <v>5291814.667</v>
      </c>
      <c r="O127" s="45">
        <f>STDEV(E125:E127)/F127*100</f>
        <v>1.457511364</v>
      </c>
      <c r="P127" s="44">
        <f>N127-$N$100</f>
        <v>2909517.333</v>
      </c>
      <c r="T127" s="30" t="str">
        <f>IF(H127&gt;0,"+","-")</f>
        <v>-</v>
      </c>
      <c r="U127" s="30" t="str">
        <f>IF(L127&gt;0,"+","-")</f>
        <v>+</v>
      </c>
      <c r="V127" s="30" t="str">
        <f>IF(P127&gt;0,"+","-")</f>
        <v>+</v>
      </c>
      <c r="W127" s="34" t="str">
        <f>IF(T127="+","1",IF(U127="+","2",IF(V127="+","3","ERRADO")))</f>
        <v>2</v>
      </c>
    </row>
    <row r="128">
      <c r="A128" s="30" t="s">
        <v>41</v>
      </c>
      <c r="B128" s="30" t="s">
        <v>53</v>
      </c>
      <c r="C128" s="30">
        <v>5.0</v>
      </c>
      <c r="D128" s="35"/>
      <c r="E128" s="27">
        <v>5128068.0</v>
      </c>
      <c r="F128" s="37"/>
      <c r="G128" s="35"/>
      <c r="H128" s="35"/>
      <c r="J128" s="38"/>
      <c r="K128" s="38"/>
      <c r="L128" s="38"/>
      <c r="N128" s="38"/>
      <c r="O128" s="38"/>
      <c r="P128" s="38"/>
      <c r="T128" s="34"/>
      <c r="U128" s="34"/>
      <c r="V128" s="34"/>
      <c r="W128" s="34"/>
    </row>
    <row r="129">
      <c r="A129" s="30" t="s">
        <v>41</v>
      </c>
      <c r="B129" s="30" t="s">
        <v>53</v>
      </c>
      <c r="C129" s="30">
        <v>5.0</v>
      </c>
      <c r="D129" s="35"/>
      <c r="E129" s="27">
        <v>5140525.0</v>
      </c>
      <c r="F129" s="37"/>
      <c r="G129" s="35"/>
      <c r="H129" s="35"/>
      <c r="J129" s="38"/>
      <c r="K129" s="38"/>
      <c r="L129" s="38"/>
      <c r="N129" s="38"/>
      <c r="O129" s="38"/>
      <c r="P129" s="38"/>
      <c r="T129" s="34"/>
      <c r="U129" s="34"/>
      <c r="V129" s="34"/>
      <c r="W129" s="34"/>
    </row>
    <row r="130">
      <c r="A130" s="30" t="s">
        <v>41</v>
      </c>
      <c r="B130" s="30" t="s">
        <v>53</v>
      </c>
      <c r="C130" s="30">
        <v>5.0</v>
      </c>
      <c r="D130" s="35" t="str">
        <f>CONCATENATE(A130,B130,C130)</f>
        <v>Sem ABAP1BP3_55</v>
      </c>
      <c r="E130" s="27">
        <v>5202866.0</v>
      </c>
      <c r="F130" s="37">
        <f>AVERAGE(E128:E130)</f>
        <v>5157153</v>
      </c>
      <c r="G130" s="35">
        <f>STDEV(E128:E130)/F130*100</f>
        <v>0.7770874926</v>
      </c>
      <c r="H130" s="43">
        <f>F130-$F$100</f>
        <v>-1338341</v>
      </c>
      <c r="J130" s="45">
        <f>AVERAGE(E128:E130)</f>
        <v>5157153</v>
      </c>
      <c r="K130" s="45">
        <f>STDEV(E128:E130)/F130*100</f>
        <v>0.7770874926</v>
      </c>
      <c r="L130" s="44">
        <f>J130-$J$100</f>
        <v>2475393</v>
      </c>
      <c r="N130" s="45">
        <f>AVERAGE(E128:E130)</f>
        <v>5157153</v>
      </c>
      <c r="O130" s="45">
        <f>STDEV(E128:E130)/F130*100</f>
        <v>0.7770874926</v>
      </c>
      <c r="P130" s="44">
        <f>N130-$N$100</f>
        <v>2774855.667</v>
      </c>
      <c r="T130" s="30" t="str">
        <f>IF(H130&gt;0,"+","-")</f>
        <v>-</v>
      </c>
      <c r="U130" s="30" t="str">
        <f>IF(L130&gt;0,"+","-")</f>
        <v>+</v>
      </c>
      <c r="V130" s="30" t="str">
        <f>IF(P130&gt;0,"+","-")</f>
        <v>+</v>
      </c>
      <c r="W130" s="34" t="str">
        <f>IF(T130="+","1",IF(U130="+","2",IF(V130="+","3","ERRADO")))</f>
        <v>2</v>
      </c>
    </row>
    <row r="131">
      <c r="A131" s="30" t="s">
        <v>41</v>
      </c>
      <c r="B131" s="30" t="s">
        <v>54</v>
      </c>
      <c r="C131" s="30">
        <v>5.0</v>
      </c>
      <c r="D131" s="35"/>
      <c r="E131" s="28">
        <v>5529558.0</v>
      </c>
      <c r="F131" s="37"/>
      <c r="G131" s="35"/>
      <c r="H131" s="35"/>
      <c r="J131" s="38"/>
      <c r="K131" s="38"/>
      <c r="L131" s="38"/>
      <c r="N131" s="38"/>
      <c r="O131" s="38"/>
      <c r="P131" s="38"/>
      <c r="T131" s="34"/>
      <c r="U131" s="34"/>
      <c r="V131" s="34"/>
      <c r="W131" s="34"/>
    </row>
    <row r="132">
      <c r="A132" s="30" t="s">
        <v>41</v>
      </c>
      <c r="B132" s="30" t="s">
        <v>54</v>
      </c>
      <c r="C132" s="30">
        <v>5.0</v>
      </c>
      <c r="D132" s="35"/>
      <c r="E132" s="28">
        <v>5264669.0</v>
      </c>
      <c r="F132" s="37"/>
      <c r="G132" s="35"/>
      <c r="H132" s="35"/>
      <c r="J132" s="38"/>
      <c r="K132" s="38"/>
      <c r="L132" s="38"/>
      <c r="N132" s="38"/>
      <c r="O132" s="38"/>
      <c r="P132" s="38"/>
      <c r="T132" s="34"/>
      <c r="U132" s="34"/>
      <c r="V132" s="34"/>
      <c r="W132" s="34"/>
    </row>
    <row r="133">
      <c r="A133" s="30" t="s">
        <v>41</v>
      </c>
      <c r="B133" s="30" t="s">
        <v>54</v>
      </c>
      <c r="C133" s="30">
        <v>5.0</v>
      </c>
      <c r="D133" s="35" t="str">
        <f>CONCATENATE(A133,B133,C133)</f>
        <v>Sem ABAP10BP3_15</v>
      </c>
      <c r="E133" s="28">
        <v>6402918.0</v>
      </c>
      <c r="F133" s="37">
        <f>AVERAGE(E131:E133)</f>
        <v>5732381.667</v>
      </c>
      <c r="G133" s="35">
        <f>STDEV(E131:E133)/F133*100</f>
        <v>10.39033714</v>
      </c>
      <c r="H133" s="43">
        <f>F133-$F$100</f>
        <v>-763112.3333</v>
      </c>
      <c r="J133" s="45">
        <f>AVERAGE(E131:E133)</f>
        <v>5732381.667</v>
      </c>
      <c r="K133" s="45">
        <f>STDEV(E131:E133)/F133*100</f>
        <v>10.39033714</v>
      </c>
      <c r="L133" s="44">
        <f>J133-$J$100</f>
        <v>3050621.667</v>
      </c>
      <c r="N133" s="45">
        <f>AVERAGE(E131:E133)</f>
        <v>5732381.667</v>
      </c>
      <c r="O133" s="45">
        <f>STDEV(E131:E133)/F133*100</f>
        <v>10.39033714</v>
      </c>
      <c r="P133" s="44">
        <f>N133-$N$100</f>
        <v>3350084.333</v>
      </c>
      <c r="T133" s="30" t="str">
        <f>IF(H133&gt;0,"+","-")</f>
        <v>-</v>
      </c>
      <c r="U133" s="30" t="str">
        <f>IF(L133&gt;0,"+","-")</f>
        <v>+</v>
      </c>
      <c r="V133" s="30" t="str">
        <f>IF(P133&gt;0,"+","-")</f>
        <v>+</v>
      </c>
      <c r="W133" s="34" t="str">
        <f>IF(T133="+","1",IF(U133="+","2",IF(V133="+","3","ERRADO")))</f>
        <v>2</v>
      </c>
    </row>
    <row r="134">
      <c r="A134" s="30" t="s">
        <v>41</v>
      </c>
      <c r="B134" s="30" t="s">
        <v>55</v>
      </c>
      <c r="C134" s="30">
        <v>5.0</v>
      </c>
      <c r="D134" s="35"/>
      <c r="E134" s="28">
        <v>3935427.0</v>
      </c>
      <c r="F134" s="37"/>
      <c r="G134" s="35"/>
      <c r="H134" s="35"/>
      <c r="J134" s="38"/>
      <c r="K134" s="38"/>
      <c r="L134" s="38"/>
      <c r="N134" s="38"/>
      <c r="O134" s="38"/>
      <c r="P134" s="38"/>
      <c r="T134" s="34"/>
      <c r="U134" s="34"/>
      <c r="V134" s="34"/>
      <c r="W134" s="34"/>
    </row>
    <row r="135">
      <c r="A135" s="30" t="s">
        <v>41</v>
      </c>
      <c r="B135" s="50" t="s">
        <v>55</v>
      </c>
      <c r="C135" s="30">
        <v>5.0</v>
      </c>
      <c r="D135" s="35"/>
      <c r="E135" s="28">
        <v>3641635.0</v>
      </c>
      <c r="F135" s="37"/>
      <c r="G135" s="35"/>
      <c r="H135" s="35"/>
      <c r="J135" s="38"/>
      <c r="K135" s="38"/>
      <c r="L135" s="38"/>
      <c r="N135" s="38"/>
      <c r="O135" s="38"/>
      <c r="P135" s="38"/>
      <c r="T135" s="34"/>
      <c r="U135" s="34"/>
      <c r="V135" s="34"/>
      <c r="W135" s="34"/>
    </row>
    <row r="136">
      <c r="A136" s="30" t="s">
        <v>41</v>
      </c>
      <c r="B136" s="50" t="s">
        <v>55</v>
      </c>
      <c r="C136" s="30">
        <v>5.0</v>
      </c>
      <c r="D136" s="35" t="str">
        <f>CONCATENATE(A136,B136,C136)</f>
        <v>Sem ABAP10BP3_25</v>
      </c>
      <c r="E136" s="28">
        <v>4150673.0</v>
      </c>
      <c r="F136" s="37">
        <f>AVERAGE(E134:E136)</f>
        <v>3909245</v>
      </c>
      <c r="G136" s="35">
        <f>STDEV(E134:E136)/F136*100</f>
        <v>6.536479374</v>
      </c>
      <c r="H136" s="43">
        <f>F136-$F$100</f>
        <v>-2586249</v>
      </c>
      <c r="J136" s="45">
        <f>AVERAGE(E134:E136)</f>
        <v>3909245</v>
      </c>
      <c r="K136" s="45">
        <f>STDEV(E134:E136)/F136*100</f>
        <v>6.536479374</v>
      </c>
      <c r="L136" s="44">
        <f>J136-$J$100</f>
        <v>1227485</v>
      </c>
      <c r="N136" s="45">
        <f>AVERAGE(E134:E136)</f>
        <v>3909245</v>
      </c>
      <c r="O136" s="48">
        <f>STDEV(E134:E136)/F136*100</f>
        <v>6.536479374</v>
      </c>
      <c r="P136" s="44">
        <f>N136-$N$100</f>
        <v>1526947.667</v>
      </c>
      <c r="T136" s="30" t="str">
        <f>IF(H136&gt;0,"+","-")</f>
        <v>-</v>
      </c>
      <c r="U136" s="30" t="str">
        <f>IF(L136&gt;0,"+","-")</f>
        <v>+</v>
      </c>
      <c r="V136" s="30" t="str">
        <f>IF(P136&gt;0,"+","-")</f>
        <v>+</v>
      </c>
      <c r="W136" s="34" t="str">
        <f>IF(T136="+","1",IF(U136="+","2",IF(V136="+","3","ERRADO")))</f>
        <v>2</v>
      </c>
    </row>
    <row r="137">
      <c r="A137" s="30" t="s">
        <v>41</v>
      </c>
      <c r="B137" s="50" t="s">
        <v>56</v>
      </c>
      <c r="C137" s="30">
        <v>5.0</v>
      </c>
      <c r="D137" s="35"/>
      <c r="E137" s="28">
        <v>3379159.0</v>
      </c>
      <c r="F137" s="37"/>
      <c r="G137" s="35"/>
      <c r="H137" s="35"/>
      <c r="J137" s="38"/>
      <c r="K137" s="38"/>
      <c r="L137" s="38"/>
      <c r="N137" s="38"/>
      <c r="O137" s="38"/>
      <c r="P137" s="38"/>
      <c r="T137" s="34"/>
      <c r="U137" s="34"/>
      <c r="V137" s="34"/>
      <c r="W137" s="34"/>
    </row>
    <row r="138">
      <c r="A138" s="30" t="s">
        <v>41</v>
      </c>
      <c r="B138" s="50" t="s">
        <v>56</v>
      </c>
      <c r="C138" s="30">
        <v>5.0</v>
      </c>
      <c r="D138" s="35"/>
      <c r="E138" s="28">
        <v>3349395.0</v>
      </c>
      <c r="F138" s="37"/>
      <c r="G138" s="35"/>
      <c r="H138" s="35"/>
      <c r="J138" s="38"/>
      <c r="K138" s="38"/>
      <c r="L138" s="38"/>
      <c r="N138" s="38"/>
      <c r="O138" s="38"/>
      <c r="P138" s="38"/>
      <c r="T138" s="34"/>
      <c r="U138" s="34"/>
      <c r="V138" s="34"/>
      <c r="W138" s="34"/>
    </row>
    <row r="139">
      <c r="A139" s="30" t="s">
        <v>41</v>
      </c>
      <c r="B139" s="50" t="s">
        <v>56</v>
      </c>
      <c r="C139" s="30">
        <v>5.0</v>
      </c>
      <c r="D139" s="35" t="str">
        <f>CONCATENATE(A139,B139,C139)</f>
        <v>Sem ABAP10BP3_35</v>
      </c>
      <c r="E139" s="28">
        <v>3248631.0</v>
      </c>
      <c r="F139" s="37">
        <f>AVERAGE(E137:E139)</f>
        <v>3325728.333</v>
      </c>
      <c r="G139" s="35">
        <f>STDEV(E137:E139)/F139*100</f>
        <v>2.056893017</v>
      </c>
      <c r="H139" s="43">
        <f>F139-$F$100</f>
        <v>-3169765.667</v>
      </c>
      <c r="J139" s="45">
        <f>AVERAGE(E137:E139)</f>
        <v>3325728.333</v>
      </c>
      <c r="K139" s="45">
        <f>STDEV(E137:E139)/F139*100</f>
        <v>2.056893017</v>
      </c>
      <c r="L139" s="44">
        <f>J139-$J$100</f>
        <v>643968.3333</v>
      </c>
      <c r="N139" s="45">
        <f>AVERAGE(E137:E139)</f>
        <v>3325728.333</v>
      </c>
      <c r="O139" s="45">
        <f>STDEV(E137:E139)/F139*100</f>
        <v>2.056893017</v>
      </c>
      <c r="P139" s="44">
        <f>N139-$N$100</f>
        <v>943431</v>
      </c>
      <c r="T139" s="30" t="str">
        <f>IF(H139&gt;0,"+","-")</f>
        <v>-</v>
      </c>
      <c r="U139" s="30" t="str">
        <f>IF(L139&gt;0,"+","-")</f>
        <v>+</v>
      </c>
      <c r="V139" s="30" t="str">
        <f>IF(P139&gt;0,"+","-")</f>
        <v>+</v>
      </c>
      <c r="W139" s="34" t="str">
        <f>IF(T139="+","1",IF(U139="+","2",IF(V139="+","3","ERRADO")))</f>
        <v>2</v>
      </c>
    </row>
    <row r="140">
      <c r="A140" s="30" t="s">
        <v>41</v>
      </c>
      <c r="B140" s="50" t="s">
        <v>57</v>
      </c>
      <c r="C140" s="30">
        <v>5.0</v>
      </c>
      <c r="D140" s="35"/>
      <c r="E140" s="28">
        <v>3694367.0</v>
      </c>
      <c r="F140" s="37"/>
      <c r="G140" s="35"/>
      <c r="H140" s="35"/>
      <c r="J140" s="38"/>
      <c r="K140" s="38"/>
      <c r="L140" s="38"/>
      <c r="N140" s="38"/>
      <c r="O140" s="38"/>
      <c r="P140" s="38"/>
      <c r="T140" s="34"/>
      <c r="U140" s="34"/>
      <c r="V140" s="34"/>
      <c r="W140" s="34"/>
    </row>
    <row r="141">
      <c r="A141" s="30" t="s">
        <v>41</v>
      </c>
      <c r="B141" s="50" t="s">
        <v>57</v>
      </c>
      <c r="C141" s="30">
        <v>5.0</v>
      </c>
      <c r="D141" s="35"/>
      <c r="E141" s="28">
        <v>3575699.0</v>
      </c>
      <c r="F141" s="37"/>
      <c r="G141" s="35"/>
      <c r="H141" s="35"/>
      <c r="J141" s="38"/>
      <c r="K141" s="38"/>
      <c r="L141" s="38"/>
      <c r="N141" s="38"/>
      <c r="O141" s="38"/>
      <c r="P141" s="38"/>
      <c r="T141" s="34"/>
      <c r="U141" s="34"/>
      <c r="V141" s="34"/>
      <c r="W141" s="34"/>
    </row>
    <row r="142">
      <c r="A142" s="30" t="s">
        <v>41</v>
      </c>
      <c r="B142" s="50" t="s">
        <v>57</v>
      </c>
      <c r="C142" s="30">
        <v>5.0</v>
      </c>
      <c r="D142" s="35" t="str">
        <f>CONCATENATE(A142,B142,C142)</f>
        <v>Sem ABAP10BP3_45</v>
      </c>
      <c r="E142" s="28">
        <v>3790510.0</v>
      </c>
      <c r="F142" s="37">
        <f>AVERAGE(E140:E142)</f>
        <v>3686858.667</v>
      </c>
      <c r="G142" s="35">
        <f>STDEV(E140:E142)/F142*100</f>
        <v>2.918532007</v>
      </c>
      <c r="H142" s="43">
        <f>F142-$F$100</f>
        <v>-2808635.333</v>
      </c>
      <c r="J142" s="45">
        <f>AVERAGE(E140:E142)</f>
        <v>3686858.667</v>
      </c>
      <c r="K142" s="45">
        <f>STDEV(E140:E142)/F142*100</f>
        <v>2.918532007</v>
      </c>
      <c r="L142" s="44">
        <f>J142-$J$100</f>
        <v>1005098.667</v>
      </c>
      <c r="N142" s="45">
        <f>AVERAGE(E140:E142)</f>
        <v>3686858.667</v>
      </c>
      <c r="O142" s="45">
        <f>STDEV(E140:E142)/F142*100</f>
        <v>2.918532007</v>
      </c>
      <c r="P142" s="46">
        <f>N142-$N$100</f>
        <v>1304561.333</v>
      </c>
      <c r="T142" s="30" t="str">
        <f>IF(H142&gt;0,"+","-")</f>
        <v>-</v>
      </c>
      <c r="U142" s="30" t="str">
        <f>IF(L142&gt;0,"+","-")</f>
        <v>+</v>
      </c>
      <c r="V142" s="30" t="str">
        <f>IF(P142&gt;0,"+","-")</f>
        <v>+</v>
      </c>
      <c r="W142" s="34" t="str">
        <f>IF(T142="+","1",IF(U142="+","2",IF(V142="+","3","ERRADO")))</f>
        <v>2</v>
      </c>
    </row>
    <row r="143">
      <c r="A143" s="30" t="s">
        <v>41</v>
      </c>
      <c r="B143" s="50" t="s">
        <v>58</v>
      </c>
      <c r="C143" s="30">
        <v>5.0</v>
      </c>
      <c r="D143" s="35"/>
      <c r="E143" s="28">
        <v>3105018.0</v>
      </c>
      <c r="F143" s="37"/>
      <c r="G143" s="35"/>
      <c r="H143" s="35"/>
      <c r="J143" s="38"/>
      <c r="K143" s="38"/>
      <c r="L143" s="38"/>
      <c r="N143" s="38"/>
      <c r="O143" s="38"/>
      <c r="P143" s="38"/>
      <c r="T143" s="34"/>
      <c r="U143" s="34"/>
      <c r="V143" s="34"/>
      <c r="W143" s="34"/>
    </row>
    <row r="144">
      <c r="A144" s="30" t="s">
        <v>41</v>
      </c>
      <c r="B144" s="50" t="s">
        <v>58</v>
      </c>
      <c r="C144" s="30">
        <v>5.0</v>
      </c>
      <c r="D144" s="35"/>
      <c r="E144" s="28">
        <v>3585266.0</v>
      </c>
      <c r="F144" s="37"/>
      <c r="G144" s="35"/>
      <c r="H144" s="35"/>
      <c r="J144" s="38"/>
      <c r="K144" s="38"/>
      <c r="L144" s="38"/>
      <c r="N144" s="38"/>
      <c r="O144" s="38"/>
      <c r="P144" s="38"/>
      <c r="T144" s="34"/>
      <c r="U144" s="34"/>
      <c r="V144" s="34"/>
      <c r="W144" s="34"/>
    </row>
    <row r="145">
      <c r="A145" s="30" t="s">
        <v>41</v>
      </c>
      <c r="B145" s="50" t="s">
        <v>58</v>
      </c>
      <c r="C145" s="30">
        <v>5.0</v>
      </c>
      <c r="D145" s="35" t="str">
        <f>CONCATENATE(A145,B145,C145)</f>
        <v>Sem ABAP10BP3_55</v>
      </c>
      <c r="E145" s="28">
        <v>3594597.0</v>
      </c>
      <c r="F145" s="37">
        <f>AVERAGE(E143:E145)</f>
        <v>3428293.667</v>
      </c>
      <c r="G145" s="35">
        <f>STDEV(E143:E145)/F145*100</f>
        <v>8.167439508</v>
      </c>
      <c r="H145" s="43">
        <f>F145-$F$100</f>
        <v>-3067200.333</v>
      </c>
      <c r="J145" s="45">
        <f>AVERAGE(E143:E145)</f>
        <v>3428293.667</v>
      </c>
      <c r="K145" s="45">
        <f>STDEV(E143:E145)/F145*100</f>
        <v>8.167439508</v>
      </c>
      <c r="L145" s="44">
        <f>J145-$J$100</f>
        <v>746533.6667</v>
      </c>
      <c r="N145" s="45">
        <f>AVERAGE(E143:E145)</f>
        <v>3428293.667</v>
      </c>
      <c r="O145" s="48">
        <f>STDEV(E143:E145)/F145*100</f>
        <v>8.167439508</v>
      </c>
      <c r="P145" s="46">
        <f>N145-$N$100</f>
        <v>1045996.333</v>
      </c>
      <c r="T145" s="30" t="str">
        <f>IF(H145&gt;0,"+","-")</f>
        <v>-</v>
      </c>
      <c r="U145" s="30" t="str">
        <f>IF(L145&gt;0,"+","-")</f>
        <v>+</v>
      </c>
      <c r="V145" s="30" t="str">
        <f>IF(P145&gt;0,"+","-")</f>
        <v>+</v>
      </c>
      <c r="W145" s="34" t="str">
        <f>IF(T145="+","1",IF(U145="+","2",IF(V145="+","3","ERRADO")))</f>
        <v>2</v>
      </c>
    </row>
    <row r="146">
      <c r="A146" s="51" t="s">
        <v>59</v>
      </c>
      <c r="B146" s="51" t="s">
        <v>42</v>
      </c>
      <c r="C146" s="30">
        <v>5.0</v>
      </c>
      <c r="D146" s="35"/>
      <c r="E146" s="25">
        <v>9292640.0</v>
      </c>
      <c r="F146" s="37"/>
      <c r="G146" s="35"/>
      <c r="H146" s="35"/>
      <c r="J146" s="55"/>
      <c r="K146" s="55"/>
      <c r="L146" s="55"/>
      <c r="N146" s="55"/>
      <c r="O146" s="55"/>
      <c r="P146" s="55"/>
      <c r="T146" s="34"/>
      <c r="U146" s="34"/>
      <c r="V146" s="34"/>
      <c r="W146" s="34"/>
    </row>
    <row r="147">
      <c r="A147" s="51" t="s">
        <v>59</v>
      </c>
      <c r="B147" s="51" t="s">
        <v>42</v>
      </c>
      <c r="C147" s="30">
        <v>5.0</v>
      </c>
      <c r="D147" s="35"/>
      <c r="E147" s="25">
        <v>1.0726861E7</v>
      </c>
      <c r="F147" s="37"/>
      <c r="G147" s="35"/>
      <c r="H147" s="35"/>
      <c r="J147" s="55"/>
      <c r="K147" s="55"/>
      <c r="L147" s="55"/>
      <c r="N147" s="55"/>
      <c r="O147" s="55"/>
      <c r="P147" s="55"/>
      <c r="T147" s="34"/>
      <c r="U147" s="34"/>
      <c r="V147" s="34"/>
      <c r="W147" s="34"/>
    </row>
    <row r="148">
      <c r="A148" s="51" t="s">
        <v>59</v>
      </c>
      <c r="B148" s="51" t="s">
        <v>42</v>
      </c>
      <c r="C148" s="30">
        <v>5.0</v>
      </c>
      <c r="D148" s="35" t="str">
        <f>CONCATENATE(A148,B148,C148)</f>
        <v>Com ABAPbranco5</v>
      </c>
      <c r="E148" s="25">
        <v>1.2366165E7</v>
      </c>
      <c r="F148" s="37">
        <f>AVERAGE(E146:E148)</f>
        <v>10795222</v>
      </c>
      <c r="G148" s="35">
        <f>STDEV(E146:E148)/F148*100</f>
        <v>14.24613996</v>
      </c>
      <c r="H148" s="39" t="s">
        <v>43</v>
      </c>
      <c r="J148" s="40">
        <v>4095691.6666666665</v>
      </c>
      <c r="K148" s="38" t="s">
        <v>43</v>
      </c>
      <c r="L148" s="38" t="s">
        <v>43</v>
      </c>
      <c r="N148" s="40">
        <v>4095691.6666666665</v>
      </c>
      <c r="O148" s="38" t="s">
        <v>43</v>
      </c>
      <c r="P148" s="38" t="s">
        <v>43</v>
      </c>
      <c r="T148" s="34"/>
      <c r="U148" s="34"/>
      <c r="V148" s="34"/>
      <c r="W148" s="34"/>
    </row>
    <row r="149">
      <c r="A149" s="51" t="s">
        <v>59</v>
      </c>
      <c r="B149" s="51" t="s">
        <v>44</v>
      </c>
      <c r="C149" s="30">
        <v>5.0</v>
      </c>
      <c r="D149" s="35"/>
      <c r="E149" s="26">
        <v>4909041.0</v>
      </c>
      <c r="F149" s="37"/>
      <c r="G149" s="35"/>
      <c r="H149" s="35"/>
      <c r="J149" s="38"/>
      <c r="K149" s="38"/>
      <c r="L149" s="38"/>
      <c r="N149" s="38"/>
      <c r="O149" s="38"/>
      <c r="P149" s="38"/>
      <c r="T149" s="34"/>
      <c r="U149" s="34"/>
      <c r="V149" s="34"/>
      <c r="W149" s="34"/>
    </row>
    <row r="150">
      <c r="A150" s="51" t="s">
        <v>59</v>
      </c>
      <c r="B150" s="51" t="s">
        <v>44</v>
      </c>
      <c r="C150" s="30">
        <v>5.0</v>
      </c>
      <c r="D150" s="35"/>
      <c r="E150" s="26">
        <v>4767193.0</v>
      </c>
      <c r="F150" s="37"/>
      <c r="G150" s="35"/>
      <c r="H150" s="35"/>
      <c r="J150" s="38"/>
      <c r="K150" s="38"/>
      <c r="L150" s="38"/>
      <c r="N150" s="38"/>
      <c r="O150" s="38"/>
      <c r="P150" s="38"/>
      <c r="T150" s="34"/>
      <c r="U150" s="34"/>
      <c r="V150" s="34"/>
      <c r="W150" s="34"/>
    </row>
    <row r="151">
      <c r="A151" s="51" t="s">
        <v>59</v>
      </c>
      <c r="B151" s="51" t="s">
        <v>44</v>
      </c>
      <c r="C151" s="30">
        <v>5.0</v>
      </c>
      <c r="D151" s="35" t="str">
        <f>CONCATENATE(A151,B151,C151)</f>
        <v>Com ABAPC15</v>
      </c>
      <c r="E151" s="26">
        <v>4434889.0</v>
      </c>
      <c r="F151" s="37">
        <f>AVERAGE(E149:E151)</f>
        <v>4703707.667</v>
      </c>
      <c r="G151" s="35">
        <f>STDEV(E149:E151)/F151*100</f>
        <v>5.173953876</v>
      </c>
      <c r="H151" s="43">
        <f>F151-$F$148</f>
        <v>-6091514.333</v>
      </c>
      <c r="J151" s="45">
        <f>AVERAGE(E149:E151)</f>
        <v>4703707.667</v>
      </c>
      <c r="K151" s="45">
        <f>STDEV(E149:E151)/F151*100</f>
        <v>5.173953876</v>
      </c>
      <c r="L151" s="44">
        <f>J151-$J$148</f>
        <v>608016</v>
      </c>
      <c r="N151" s="45">
        <f>AVERAGE(E149:E151)</f>
        <v>4703707.667</v>
      </c>
      <c r="O151" s="48">
        <f>STDEV(E149:E151)/F151*100</f>
        <v>5.173953876</v>
      </c>
      <c r="P151" s="46">
        <f>N151-$N$148</f>
        <v>608016</v>
      </c>
      <c r="T151" s="30" t="str">
        <f>IF(H151&gt;0,"+","-")</f>
        <v>-</v>
      </c>
      <c r="U151" s="30" t="str">
        <f>IF(L151&gt;0,"+","-")</f>
        <v>+</v>
      </c>
      <c r="V151" s="30" t="str">
        <f>IF(P151&gt;0,"+","-")</f>
        <v>+</v>
      </c>
      <c r="W151" s="34" t="str">
        <f>IF(T151="+","1",IF(U151="+","2",IF(V151="+","3","ERRADO")))</f>
        <v>2</v>
      </c>
    </row>
    <row r="152">
      <c r="A152" s="51" t="s">
        <v>59</v>
      </c>
      <c r="B152" s="51" t="s">
        <v>45</v>
      </c>
      <c r="C152" s="30">
        <v>5.0</v>
      </c>
      <c r="D152" s="35"/>
      <c r="E152" s="26">
        <v>5488433.0</v>
      </c>
      <c r="F152" s="37"/>
      <c r="G152" s="35"/>
      <c r="H152" s="35"/>
      <c r="J152" s="38"/>
      <c r="K152" s="38"/>
      <c r="L152" s="38"/>
      <c r="N152" s="38"/>
      <c r="O152" s="38"/>
      <c r="P152" s="38"/>
      <c r="T152" s="34"/>
      <c r="U152" s="34"/>
      <c r="V152" s="34"/>
      <c r="W152" s="34"/>
    </row>
    <row r="153">
      <c r="A153" s="51" t="s">
        <v>59</v>
      </c>
      <c r="B153" s="51" t="s">
        <v>45</v>
      </c>
      <c r="C153" s="30">
        <v>5.0</v>
      </c>
      <c r="D153" s="35"/>
      <c r="E153" s="26">
        <v>5530952.0</v>
      </c>
      <c r="F153" s="37"/>
      <c r="G153" s="35"/>
      <c r="H153" s="35"/>
      <c r="J153" s="38"/>
      <c r="K153" s="38"/>
      <c r="L153" s="38"/>
      <c r="N153" s="38"/>
      <c r="O153" s="38"/>
      <c r="P153" s="38"/>
      <c r="T153" s="34"/>
      <c r="U153" s="34"/>
      <c r="V153" s="34"/>
      <c r="W153" s="34"/>
    </row>
    <row r="154">
      <c r="A154" s="51" t="s">
        <v>59</v>
      </c>
      <c r="B154" s="51" t="s">
        <v>45</v>
      </c>
      <c r="C154" s="30">
        <v>5.0</v>
      </c>
      <c r="D154" s="35" t="str">
        <f>CONCATENATE(A154,B154,C154)</f>
        <v>Com ABAPC25</v>
      </c>
      <c r="E154" s="26">
        <v>5534580.0</v>
      </c>
      <c r="F154" s="37">
        <f>AVERAGE(E152:E154)</f>
        <v>5517988.333</v>
      </c>
      <c r="G154" s="35">
        <f>STDEV(E152:E154)/F154*100</f>
        <v>0.4650221738</v>
      </c>
      <c r="H154" s="43">
        <f>F154-$F$148</f>
        <v>-5277233.667</v>
      </c>
      <c r="J154" s="45">
        <f>AVERAGE(E152:E154)</f>
        <v>5517988.333</v>
      </c>
      <c r="K154" s="45">
        <f>STDEV(E152:E154)/F154*100</f>
        <v>0.4650221738</v>
      </c>
      <c r="L154" s="44">
        <f>J154-$J$148</f>
        <v>1422296.667</v>
      </c>
      <c r="N154" s="45">
        <f>AVERAGE(E152:E154)</f>
        <v>5517988.333</v>
      </c>
      <c r="O154" s="45">
        <f>STDEV(E152:E154)/F154*100</f>
        <v>0.4650221738</v>
      </c>
      <c r="P154" s="46">
        <f>N154-$N$148</f>
        <v>1422296.667</v>
      </c>
      <c r="T154" s="30" t="str">
        <f>IF(H154&gt;0,"+","-")</f>
        <v>-</v>
      </c>
      <c r="U154" s="30" t="str">
        <f>IF(L154&gt;0,"+","-")</f>
        <v>+</v>
      </c>
      <c r="V154" s="30" t="str">
        <f>IF(P154&gt;0,"+","-")</f>
        <v>+</v>
      </c>
      <c r="W154" s="34" t="str">
        <f>IF(T154="+","1",IF(U154="+","2",IF(V154="+","3","ERRADO")))</f>
        <v>2</v>
      </c>
    </row>
    <row r="155">
      <c r="A155" s="51" t="s">
        <v>59</v>
      </c>
      <c r="B155" s="51" t="s">
        <v>46</v>
      </c>
      <c r="C155" s="30">
        <v>5.0</v>
      </c>
      <c r="D155" s="35"/>
      <c r="E155" s="26">
        <v>5447330.0</v>
      </c>
      <c r="F155" s="37"/>
      <c r="G155" s="35"/>
      <c r="H155" s="35"/>
      <c r="J155" s="38"/>
      <c r="K155" s="38"/>
      <c r="L155" s="38"/>
      <c r="N155" s="38"/>
      <c r="O155" s="38"/>
      <c r="P155" s="38"/>
      <c r="T155" s="34"/>
      <c r="U155" s="34"/>
      <c r="V155" s="34"/>
      <c r="W155" s="34"/>
    </row>
    <row r="156">
      <c r="A156" s="51" t="s">
        <v>59</v>
      </c>
      <c r="B156" s="51" t="s">
        <v>46</v>
      </c>
      <c r="C156" s="30">
        <v>5.0</v>
      </c>
      <c r="D156" s="35"/>
      <c r="E156" s="26">
        <v>4688687.0</v>
      </c>
      <c r="F156" s="37"/>
      <c r="G156" s="35"/>
      <c r="H156" s="35"/>
      <c r="J156" s="38"/>
      <c r="K156" s="38"/>
      <c r="L156" s="38"/>
      <c r="N156" s="38"/>
      <c r="O156" s="38"/>
      <c r="P156" s="38"/>
      <c r="T156" s="34"/>
      <c r="U156" s="34"/>
      <c r="V156" s="34"/>
      <c r="W156" s="34"/>
    </row>
    <row r="157">
      <c r="A157" s="51" t="s">
        <v>59</v>
      </c>
      <c r="B157" s="51" t="s">
        <v>46</v>
      </c>
      <c r="C157" s="30">
        <v>5.0</v>
      </c>
      <c r="D157" s="35" t="str">
        <f>CONCATENATE(A157,B157,C157)</f>
        <v>Com ABAPC35</v>
      </c>
      <c r="E157" s="26">
        <v>5492592.0</v>
      </c>
      <c r="F157" s="37">
        <f>AVERAGE(E155:E157)</f>
        <v>5209536.333</v>
      </c>
      <c r="G157" s="35">
        <f>STDEV(E155:E157)/F157*100</f>
        <v>8.669411042</v>
      </c>
      <c r="H157" s="43">
        <f>F157-$F$148</f>
        <v>-5585685.667</v>
      </c>
      <c r="J157" s="45">
        <f>AVERAGE(E155:E157)</f>
        <v>5209536.333</v>
      </c>
      <c r="K157" s="45">
        <f>STDEV(E155:E157)/F157*100</f>
        <v>8.669411042</v>
      </c>
      <c r="L157" s="44">
        <f>J157-$J$148</f>
        <v>1113844.667</v>
      </c>
      <c r="N157" s="45">
        <f>AVERAGE(E155:E157)</f>
        <v>5209536.333</v>
      </c>
      <c r="O157" s="48">
        <f>STDEV(E155:E157)/F157*100</f>
        <v>8.669411042</v>
      </c>
      <c r="P157" s="46">
        <f>N157-$N$148</f>
        <v>1113844.667</v>
      </c>
      <c r="T157" s="30" t="str">
        <f>IF(H157&gt;0,"+","-")</f>
        <v>-</v>
      </c>
      <c r="U157" s="30" t="str">
        <f>IF(L157&gt;0,"+","-")</f>
        <v>+</v>
      </c>
      <c r="V157" s="30" t="str">
        <f>IF(P157&gt;0,"+","-")</f>
        <v>+</v>
      </c>
      <c r="W157" s="34" t="str">
        <f>IF(T157="+","1",IF(U157="+","2",IF(V157="+","3","ERRADO")))</f>
        <v>2</v>
      </c>
    </row>
    <row r="158">
      <c r="A158" s="51" t="s">
        <v>59</v>
      </c>
      <c r="B158" s="51" t="s">
        <v>47</v>
      </c>
      <c r="C158" s="30">
        <v>5.0</v>
      </c>
      <c r="D158" s="35"/>
      <c r="E158" s="26">
        <v>3694663.0</v>
      </c>
      <c r="F158" s="37"/>
      <c r="G158" s="35"/>
      <c r="H158" s="35"/>
      <c r="J158" s="38"/>
      <c r="K158" s="38"/>
      <c r="L158" s="38"/>
      <c r="N158" s="38"/>
      <c r="O158" s="38"/>
      <c r="P158" s="38"/>
      <c r="T158" s="34"/>
      <c r="U158" s="34"/>
      <c r="V158" s="34"/>
      <c r="W158" s="34"/>
    </row>
    <row r="159">
      <c r="A159" s="51" t="s">
        <v>59</v>
      </c>
      <c r="B159" s="51" t="s">
        <v>47</v>
      </c>
      <c r="C159" s="30">
        <v>5.0</v>
      </c>
      <c r="D159" s="35"/>
      <c r="E159" s="26">
        <v>4140675.0</v>
      </c>
      <c r="F159" s="37"/>
      <c r="G159" s="35"/>
      <c r="H159" s="35"/>
      <c r="J159" s="38"/>
      <c r="K159" s="38"/>
      <c r="L159" s="38"/>
      <c r="N159" s="38"/>
      <c r="O159" s="38"/>
      <c r="P159" s="38"/>
      <c r="T159" s="34"/>
      <c r="U159" s="34"/>
      <c r="V159" s="34"/>
      <c r="W159" s="34"/>
    </row>
    <row r="160">
      <c r="A160" s="51" t="s">
        <v>59</v>
      </c>
      <c r="B160" s="51" t="s">
        <v>47</v>
      </c>
      <c r="C160" s="30">
        <v>5.0</v>
      </c>
      <c r="D160" s="35" t="str">
        <f>CONCATENATE(A160,B160,C160)</f>
        <v>Com ABAPC45</v>
      </c>
      <c r="E160" s="26">
        <v>3904210.0</v>
      </c>
      <c r="F160" s="37">
        <f>AVERAGE(E158:E160)</f>
        <v>3913182.667</v>
      </c>
      <c r="G160" s="35">
        <f>STDEV(E158:E160)/F160*100</f>
        <v>5.702298077</v>
      </c>
      <c r="H160" s="43">
        <f>F160-$F$148</f>
        <v>-6882039.333</v>
      </c>
      <c r="J160" s="45">
        <f>AVERAGE(E158:E160)</f>
        <v>3913182.667</v>
      </c>
      <c r="K160" s="45">
        <f>STDEV(E158:E160)/F160*100</f>
        <v>5.702298077</v>
      </c>
      <c r="L160" s="44">
        <f>J160-$J$148</f>
        <v>-182509</v>
      </c>
      <c r="N160" s="45">
        <f>AVERAGE(E158:E160)</f>
        <v>3913182.667</v>
      </c>
      <c r="O160" s="45">
        <f>STDEV(E158:E160)/F160*100</f>
        <v>5.702298077</v>
      </c>
      <c r="P160" s="46">
        <f>N160-$N$148</f>
        <v>-182509</v>
      </c>
      <c r="T160" s="30" t="str">
        <f>IF(H160&gt;0,"+","-")</f>
        <v>-</v>
      </c>
      <c r="U160" s="30" t="str">
        <f>IF(L160&gt;0,"+","-")</f>
        <v>-</v>
      </c>
      <c r="V160" s="30" t="str">
        <f>IF(P160&gt;0,"+","-")</f>
        <v>-</v>
      </c>
      <c r="W160" s="34" t="str">
        <f>IF(T160="+","1",IF(U160="+","2",IF(V160="+","3","ERRADO")))</f>
        <v>ERRADO</v>
      </c>
    </row>
    <row r="161">
      <c r="A161" s="51" t="s">
        <v>59</v>
      </c>
      <c r="B161" s="51" t="s">
        <v>48</v>
      </c>
      <c r="C161" s="30">
        <v>5.0</v>
      </c>
      <c r="D161" s="35"/>
      <c r="E161" s="26">
        <v>4441659.0</v>
      </c>
      <c r="F161" s="37"/>
      <c r="G161" s="35"/>
      <c r="H161" s="35"/>
      <c r="J161" s="38"/>
      <c r="K161" s="38"/>
      <c r="L161" s="38"/>
      <c r="N161" s="38"/>
      <c r="O161" s="38"/>
      <c r="P161" s="38"/>
      <c r="T161" s="34"/>
      <c r="U161" s="34"/>
      <c r="V161" s="34"/>
      <c r="W161" s="34"/>
    </row>
    <row r="162">
      <c r="A162" s="51" t="s">
        <v>59</v>
      </c>
      <c r="B162" s="51" t="s">
        <v>48</v>
      </c>
      <c r="C162" s="30">
        <v>5.0</v>
      </c>
      <c r="D162" s="35"/>
      <c r="E162" s="26">
        <v>4925933.0</v>
      </c>
      <c r="F162" s="37"/>
      <c r="G162" s="35"/>
      <c r="H162" s="35"/>
      <c r="J162" s="38"/>
      <c r="K162" s="38"/>
      <c r="L162" s="38"/>
      <c r="N162" s="38"/>
      <c r="O162" s="38"/>
      <c r="P162" s="38"/>
      <c r="T162" s="34"/>
      <c r="U162" s="34"/>
      <c r="V162" s="34"/>
      <c r="W162" s="34"/>
    </row>
    <row r="163">
      <c r="A163" s="51" t="s">
        <v>59</v>
      </c>
      <c r="B163" s="51" t="s">
        <v>48</v>
      </c>
      <c r="C163" s="30">
        <v>5.0</v>
      </c>
      <c r="D163" s="35" t="str">
        <f>CONCATENATE(A163,B163,C163)</f>
        <v>Com ABAPC55</v>
      </c>
      <c r="E163" s="26">
        <v>4925909.0</v>
      </c>
      <c r="F163" s="37">
        <f>AVERAGE(E161:E163)</f>
        <v>4764500.333</v>
      </c>
      <c r="G163" s="35">
        <f>STDEV(E161:E163)/F163*100</f>
        <v>5.868166161</v>
      </c>
      <c r="H163" s="43">
        <f>F163-$F$148</f>
        <v>-6030721.667</v>
      </c>
      <c r="J163" s="45">
        <f>AVERAGE(E161:E163)</f>
        <v>4764500.333</v>
      </c>
      <c r="K163" s="45">
        <f>STDEV(E161:E163)/F163*100</f>
        <v>5.868166161</v>
      </c>
      <c r="L163" s="44">
        <f>J163-$J$148</f>
        <v>668808.6667</v>
      </c>
      <c r="N163" s="45">
        <f>AVERAGE(E161:E163)</f>
        <v>4764500.333</v>
      </c>
      <c r="O163" s="45">
        <f>STDEV(E161:E163)/F163*100</f>
        <v>5.868166161</v>
      </c>
      <c r="P163" s="46">
        <f>N163-$N$148</f>
        <v>668808.6667</v>
      </c>
      <c r="T163" s="30" t="str">
        <f>IF(H163&gt;0,"+","-")</f>
        <v>-</v>
      </c>
      <c r="U163" s="30" t="str">
        <f>IF(L163&gt;0,"+","-")</f>
        <v>+</v>
      </c>
      <c r="V163" s="30" t="str">
        <f>IF(P163&gt;0,"+","-")</f>
        <v>+</v>
      </c>
      <c r="W163" s="34" t="str">
        <f>IF(T163="+","1",IF(U163="+","2",IF(V163="+","3","ERRADO")))</f>
        <v>2</v>
      </c>
    </row>
    <row r="164">
      <c r="A164" s="51" t="s">
        <v>59</v>
      </c>
      <c r="B164" s="51" t="s">
        <v>49</v>
      </c>
      <c r="C164" s="30">
        <v>5.0</v>
      </c>
      <c r="D164" s="35"/>
      <c r="E164" s="27">
        <v>4539183.0</v>
      </c>
      <c r="F164" s="37"/>
      <c r="G164" s="35"/>
      <c r="H164" s="35"/>
      <c r="J164" s="38"/>
      <c r="K164" s="38"/>
      <c r="L164" s="38"/>
      <c r="N164" s="38"/>
      <c r="O164" s="38"/>
      <c r="P164" s="38"/>
      <c r="T164" s="34"/>
      <c r="U164" s="34"/>
      <c r="V164" s="34"/>
      <c r="W164" s="34"/>
    </row>
    <row r="165">
      <c r="A165" s="51" t="s">
        <v>59</v>
      </c>
      <c r="B165" s="51" t="s">
        <v>49</v>
      </c>
      <c r="C165" s="30">
        <v>5.0</v>
      </c>
      <c r="D165" s="35"/>
      <c r="E165" s="27">
        <v>4686488.0</v>
      </c>
      <c r="F165" s="37"/>
      <c r="G165" s="35"/>
      <c r="H165" s="35"/>
      <c r="J165" s="38"/>
      <c r="K165" s="38"/>
      <c r="L165" s="38"/>
      <c r="N165" s="38"/>
      <c r="O165" s="38"/>
      <c r="P165" s="38"/>
      <c r="T165" s="34"/>
      <c r="U165" s="34"/>
      <c r="V165" s="34"/>
      <c r="W165" s="34"/>
    </row>
    <row r="166">
      <c r="A166" s="51" t="s">
        <v>59</v>
      </c>
      <c r="B166" s="51" t="s">
        <v>49</v>
      </c>
      <c r="C166" s="30">
        <v>5.0</v>
      </c>
      <c r="D166" s="35" t="str">
        <f>CONCATENATE(A166,B166,C166)</f>
        <v>Com ABAP1BP3_15</v>
      </c>
      <c r="E166" s="27">
        <v>4395038.0</v>
      </c>
      <c r="F166" s="37">
        <f>AVERAGE(E164:E166)</f>
        <v>4540236.333</v>
      </c>
      <c r="G166" s="35">
        <f>STDEV(E164:E166)/F166*100</f>
        <v>3.209697567</v>
      </c>
      <c r="H166" s="43">
        <f>F166-$F$148</f>
        <v>-6254985.667</v>
      </c>
      <c r="J166" s="45">
        <f>AVERAGE(E164:E166)</f>
        <v>4540236.333</v>
      </c>
      <c r="K166" s="45">
        <f>STDEV(E164:E166)/F166*100</f>
        <v>3.209697567</v>
      </c>
      <c r="L166" s="44">
        <f>J166-$J$148</f>
        <v>444544.6667</v>
      </c>
      <c r="N166" s="45">
        <f>AVERAGE(E164:E166)</f>
        <v>4540236.333</v>
      </c>
      <c r="O166" s="45">
        <f>STDEV(E164:E166)/F166*100</f>
        <v>3.209697567</v>
      </c>
      <c r="P166" s="46">
        <f>N166-$N$148</f>
        <v>444544.6667</v>
      </c>
      <c r="T166" s="30" t="str">
        <f>IF(H166&gt;0,"+","-")</f>
        <v>-</v>
      </c>
      <c r="U166" s="30" t="str">
        <f>IF(L166&gt;0,"+","-")</f>
        <v>+</v>
      </c>
      <c r="V166" s="30" t="str">
        <f>IF(P166&gt;0,"+","-")</f>
        <v>+</v>
      </c>
      <c r="W166" s="34" t="str">
        <f>IF(T166="+","1",IF(U166="+","2",IF(V166="+","3","ERRADO")))</f>
        <v>2</v>
      </c>
    </row>
    <row r="167">
      <c r="A167" s="51" t="s">
        <v>59</v>
      </c>
      <c r="B167" s="51" t="s">
        <v>50</v>
      </c>
      <c r="C167" s="30">
        <v>5.0</v>
      </c>
      <c r="D167" s="35"/>
      <c r="E167" s="27">
        <v>3869555.0</v>
      </c>
      <c r="F167" s="37"/>
      <c r="G167" s="35"/>
      <c r="H167" s="35"/>
      <c r="J167" s="38"/>
      <c r="K167" s="38"/>
      <c r="L167" s="38"/>
      <c r="N167" s="38"/>
      <c r="O167" s="38"/>
      <c r="P167" s="38"/>
      <c r="T167" s="34"/>
      <c r="U167" s="34"/>
      <c r="V167" s="34"/>
      <c r="W167" s="34"/>
    </row>
    <row r="168">
      <c r="A168" s="51" t="s">
        <v>59</v>
      </c>
      <c r="B168" s="51" t="s">
        <v>50</v>
      </c>
      <c r="C168" s="30">
        <v>5.0</v>
      </c>
      <c r="D168" s="35"/>
      <c r="E168" s="27">
        <v>4208244.0</v>
      </c>
      <c r="F168" s="37"/>
      <c r="G168" s="35"/>
      <c r="H168" s="35"/>
      <c r="J168" s="38"/>
      <c r="K168" s="38"/>
      <c r="L168" s="38"/>
      <c r="N168" s="38"/>
      <c r="O168" s="38"/>
      <c r="P168" s="38"/>
      <c r="T168" s="34"/>
      <c r="U168" s="34"/>
      <c r="V168" s="34"/>
      <c r="W168" s="34"/>
    </row>
    <row r="169">
      <c r="A169" s="51" t="s">
        <v>59</v>
      </c>
      <c r="B169" s="51" t="s">
        <v>50</v>
      </c>
      <c r="C169" s="30">
        <v>5.0</v>
      </c>
      <c r="D169" s="35" t="str">
        <f>CONCATENATE(A169,B169,C169)</f>
        <v>Com ABAP1BP3_25</v>
      </c>
      <c r="E169" s="27">
        <v>4011453.0</v>
      </c>
      <c r="F169" s="37">
        <f>AVERAGE(E167:E169)</f>
        <v>4029750.667</v>
      </c>
      <c r="G169" s="35">
        <f>STDEV(E167:E169)/F169*100</f>
        <v>4.220714791</v>
      </c>
      <c r="H169" s="43">
        <f>F169-$F$148</f>
        <v>-6765471.333</v>
      </c>
      <c r="J169" s="45">
        <f>AVERAGE(E167:E169)</f>
        <v>4029750.667</v>
      </c>
      <c r="K169" s="45">
        <f>STDEV(E167:E169)/F169*100</f>
        <v>4.220714791</v>
      </c>
      <c r="L169" s="44">
        <f>J169-$J$148</f>
        <v>-65941</v>
      </c>
      <c r="N169" s="45">
        <f>AVERAGE(E167:E169)</f>
        <v>4029750.667</v>
      </c>
      <c r="O169" s="45">
        <f>STDEV(E167:E169)/F169*100</f>
        <v>4.220714791</v>
      </c>
      <c r="P169" s="46">
        <f>N169-$N$148</f>
        <v>-65941</v>
      </c>
      <c r="T169" s="30" t="str">
        <f>IF(H169&gt;0,"+","-")</f>
        <v>-</v>
      </c>
      <c r="U169" s="30" t="str">
        <f>IF(L169&gt;0,"+","-")</f>
        <v>-</v>
      </c>
      <c r="V169" s="30" t="str">
        <f>IF(P169&gt;0,"+","-")</f>
        <v>-</v>
      </c>
      <c r="W169" s="34" t="str">
        <f>IF(T169="+","1",IF(U169="+","2",IF(V169="+","3","ERRADO")))</f>
        <v>ERRADO</v>
      </c>
    </row>
    <row r="170">
      <c r="A170" s="51" t="s">
        <v>59</v>
      </c>
      <c r="B170" s="51" t="s">
        <v>51</v>
      </c>
      <c r="C170" s="30">
        <v>5.0</v>
      </c>
      <c r="D170" s="35"/>
      <c r="E170" s="27">
        <v>4073301.0</v>
      </c>
      <c r="F170" s="37"/>
      <c r="G170" s="35"/>
      <c r="H170" s="35"/>
      <c r="J170" s="38"/>
      <c r="K170" s="38"/>
      <c r="L170" s="38"/>
      <c r="N170" s="38"/>
      <c r="O170" s="38"/>
      <c r="P170" s="38"/>
      <c r="T170" s="34"/>
      <c r="U170" s="34"/>
      <c r="V170" s="34"/>
      <c r="W170" s="34"/>
    </row>
    <row r="171">
      <c r="A171" s="51" t="s">
        <v>59</v>
      </c>
      <c r="B171" s="51" t="s">
        <v>51</v>
      </c>
      <c r="C171" s="30">
        <v>5.0</v>
      </c>
      <c r="D171" s="35"/>
      <c r="E171" s="27">
        <v>4445305.0</v>
      </c>
      <c r="F171" s="37"/>
      <c r="G171" s="35"/>
      <c r="H171" s="35"/>
      <c r="J171" s="38"/>
      <c r="K171" s="38"/>
      <c r="L171" s="38"/>
      <c r="N171" s="38"/>
      <c r="O171" s="38"/>
      <c r="P171" s="38"/>
      <c r="T171" s="34"/>
      <c r="U171" s="34"/>
      <c r="V171" s="34"/>
      <c r="W171" s="34"/>
    </row>
    <row r="172">
      <c r="A172" s="51" t="s">
        <v>59</v>
      </c>
      <c r="B172" s="51" t="s">
        <v>51</v>
      </c>
      <c r="C172" s="30">
        <v>5.0</v>
      </c>
      <c r="D172" s="35" t="str">
        <f>CONCATENATE(A172,B172,C172)</f>
        <v>Com ABAP1BP3_35</v>
      </c>
      <c r="E172" s="27">
        <v>4240215.0</v>
      </c>
      <c r="F172" s="37">
        <f>AVERAGE(E170:E172)</f>
        <v>4252940.333</v>
      </c>
      <c r="G172" s="35">
        <f>STDEV(E170:E172)/F172*100</f>
        <v>4.381161642</v>
      </c>
      <c r="H172" s="43">
        <f>F172-$F$148</f>
        <v>-6542281.667</v>
      </c>
      <c r="J172" s="45">
        <f>AVERAGE(E170:E172)</f>
        <v>4252940.333</v>
      </c>
      <c r="K172" s="45">
        <f>STDEV(E170:E172)/F172*100</f>
        <v>4.381161642</v>
      </c>
      <c r="L172" s="44">
        <f>J172-$J$148</f>
        <v>157248.6667</v>
      </c>
      <c r="N172" s="45">
        <f>AVERAGE(E170:E172)</f>
        <v>4252940.333</v>
      </c>
      <c r="O172" s="45">
        <f>STDEV(E170:E172)/F172*100</f>
        <v>4.381161642</v>
      </c>
      <c r="P172" s="46">
        <f>N172-$N$148</f>
        <v>157248.6667</v>
      </c>
      <c r="T172" s="30" t="str">
        <f>IF(H172&gt;0,"+","-")</f>
        <v>-</v>
      </c>
      <c r="U172" s="30" t="str">
        <f>IF(L172&gt;0,"+","-")</f>
        <v>+</v>
      </c>
      <c r="V172" s="30" t="str">
        <f>IF(P172&gt;0,"+","-")</f>
        <v>+</v>
      </c>
      <c r="W172" s="34" t="str">
        <f>IF(T172="+","1",IF(U172="+","2",IF(V172="+","3","ERRADO")))</f>
        <v>2</v>
      </c>
    </row>
    <row r="173">
      <c r="A173" s="51" t="s">
        <v>59</v>
      </c>
      <c r="B173" s="51" t="s">
        <v>52</v>
      </c>
      <c r="C173" s="30">
        <v>5.0</v>
      </c>
      <c r="D173" s="35"/>
      <c r="E173" s="27">
        <v>4953392.0</v>
      </c>
      <c r="F173" s="37"/>
      <c r="G173" s="35"/>
      <c r="H173" s="35"/>
      <c r="J173" s="38"/>
      <c r="K173" s="38"/>
      <c r="L173" s="38"/>
      <c r="N173" s="38"/>
      <c r="O173" s="38"/>
      <c r="P173" s="38"/>
      <c r="T173" s="34"/>
      <c r="U173" s="34"/>
      <c r="V173" s="34"/>
      <c r="W173" s="34"/>
    </row>
    <row r="174">
      <c r="A174" s="51" t="s">
        <v>59</v>
      </c>
      <c r="B174" s="51" t="s">
        <v>52</v>
      </c>
      <c r="C174" s="30">
        <v>5.0</v>
      </c>
      <c r="D174" s="35"/>
      <c r="E174" s="27">
        <v>5204936.0</v>
      </c>
      <c r="F174" s="37"/>
      <c r="G174" s="35"/>
      <c r="H174" s="35"/>
      <c r="J174" s="38"/>
      <c r="K174" s="38"/>
      <c r="L174" s="38"/>
      <c r="N174" s="38"/>
      <c r="O174" s="38"/>
      <c r="P174" s="38"/>
      <c r="T174" s="34"/>
      <c r="U174" s="34"/>
      <c r="V174" s="34"/>
      <c r="W174" s="34"/>
    </row>
    <row r="175">
      <c r="A175" s="51" t="s">
        <v>59</v>
      </c>
      <c r="B175" s="51" t="s">
        <v>52</v>
      </c>
      <c r="C175" s="30">
        <v>5.0</v>
      </c>
      <c r="D175" s="35" t="str">
        <f>CONCATENATE(A175,B175,C175)</f>
        <v>Com ABAP1BP3_45</v>
      </c>
      <c r="E175" s="27">
        <v>5301673.0</v>
      </c>
      <c r="F175" s="37">
        <f>AVERAGE(E173:E175)</f>
        <v>5153333.667</v>
      </c>
      <c r="G175" s="35">
        <f>STDEV(E173:E175)/F175*100</f>
        <v>3.488678481</v>
      </c>
      <c r="H175" s="43">
        <f>F175-$F$148</f>
        <v>-5641888.333</v>
      </c>
      <c r="J175" s="45">
        <f>AVERAGE(E173:E175)</f>
        <v>5153333.667</v>
      </c>
      <c r="K175" s="45">
        <f>STDEV(E173:E175)/F175*100</f>
        <v>3.488678481</v>
      </c>
      <c r="L175" s="44">
        <f>J175-$J$148</f>
        <v>1057642</v>
      </c>
      <c r="N175" s="45">
        <f>AVERAGE(E173:E175)</f>
        <v>5153333.667</v>
      </c>
      <c r="O175" s="45">
        <f>STDEV(E173:E175)/F175*100</f>
        <v>3.488678481</v>
      </c>
      <c r="P175" s="46">
        <f>N175-$N$148</f>
        <v>1057642</v>
      </c>
      <c r="T175" s="30" t="str">
        <f>IF(H175&gt;0,"+","-")</f>
        <v>-</v>
      </c>
      <c r="U175" s="30" t="str">
        <f>IF(L175&gt;0,"+","-")</f>
        <v>+</v>
      </c>
      <c r="V175" s="30" t="str">
        <f>IF(P175&gt;0,"+","-")</f>
        <v>+</v>
      </c>
      <c r="W175" s="34" t="str">
        <f>IF(T175="+","1",IF(U175="+","2",IF(V175="+","3","ERRADO")))</f>
        <v>2</v>
      </c>
    </row>
    <row r="176">
      <c r="A176" s="51" t="s">
        <v>59</v>
      </c>
      <c r="B176" s="51" t="s">
        <v>53</v>
      </c>
      <c r="C176" s="30">
        <v>5.0</v>
      </c>
      <c r="D176" s="35"/>
      <c r="E176" s="27">
        <v>4481693.0</v>
      </c>
      <c r="F176" s="37"/>
      <c r="G176" s="35"/>
      <c r="H176" s="35"/>
      <c r="J176" s="38"/>
      <c r="K176" s="38"/>
      <c r="L176" s="38"/>
      <c r="N176" s="38"/>
      <c r="O176" s="38"/>
      <c r="P176" s="38"/>
      <c r="T176" s="34"/>
      <c r="U176" s="34"/>
      <c r="V176" s="34"/>
      <c r="W176" s="34"/>
    </row>
    <row r="177">
      <c r="A177" s="51" t="s">
        <v>59</v>
      </c>
      <c r="B177" s="51" t="s">
        <v>53</v>
      </c>
      <c r="C177" s="30">
        <v>5.0</v>
      </c>
      <c r="D177" s="35"/>
      <c r="E177" s="27">
        <v>4645206.0</v>
      </c>
      <c r="F177" s="37"/>
      <c r="G177" s="35"/>
      <c r="H177" s="35"/>
      <c r="J177" s="38"/>
      <c r="K177" s="38"/>
      <c r="L177" s="38"/>
      <c r="N177" s="38"/>
      <c r="O177" s="38"/>
      <c r="P177" s="38"/>
      <c r="T177" s="34"/>
      <c r="U177" s="34"/>
      <c r="V177" s="34"/>
      <c r="W177" s="34"/>
    </row>
    <row r="178">
      <c r="A178" s="51" t="s">
        <v>59</v>
      </c>
      <c r="B178" s="51" t="s">
        <v>53</v>
      </c>
      <c r="C178" s="30">
        <v>5.0</v>
      </c>
      <c r="D178" s="35" t="str">
        <f>CONCATENATE(A178,B178,C178)</f>
        <v>Com ABAP1BP3_55</v>
      </c>
      <c r="E178" s="27">
        <v>4358548.0</v>
      </c>
      <c r="F178" s="37">
        <f>AVERAGE(E176:E178)</f>
        <v>4495149</v>
      </c>
      <c r="G178" s="35">
        <f>STDEV(E176:E178)/F178*100</f>
        <v>3.199047413</v>
      </c>
      <c r="H178" s="43">
        <f>F178-$F$148</f>
        <v>-6300073</v>
      </c>
      <c r="J178" s="45">
        <f>AVERAGE(E176:E178)</f>
        <v>4495149</v>
      </c>
      <c r="K178" s="45">
        <f>STDEV(E176:E178)/F178*100</f>
        <v>3.199047413</v>
      </c>
      <c r="L178" s="44">
        <f>J178-$J$148</f>
        <v>399457.3333</v>
      </c>
      <c r="N178" s="45">
        <f>AVERAGE(E176:E178)</f>
        <v>4495149</v>
      </c>
      <c r="O178" s="45">
        <f>STDEV(E176:E178)/F178*100</f>
        <v>3.199047413</v>
      </c>
      <c r="P178" s="46">
        <f>N178-$N$148</f>
        <v>399457.3333</v>
      </c>
      <c r="T178" s="30" t="str">
        <f>IF(H178&gt;0,"+","-")</f>
        <v>-</v>
      </c>
      <c r="U178" s="30" t="str">
        <f>IF(L178&gt;0,"+","-")</f>
        <v>+</v>
      </c>
      <c r="V178" s="30" t="str">
        <f>IF(P178&gt;0,"+","-")</f>
        <v>+</v>
      </c>
      <c r="W178" s="34" t="str">
        <f>IF(T178="+","1",IF(U178="+","2",IF(V178="+","3","ERRADO")))</f>
        <v>2</v>
      </c>
    </row>
    <row r="179">
      <c r="A179" s="51" t="s">
        <v>59</v>
      </c>
      <c r="B179" s="51" t="s">
        <v>54</v>
      </c>
      <c r="C179" s="30">
        <v>5.0</v>
      </c>
      <c r="D179" s="35"/>
      <c r="E179" s="28">
        <v>5145303.0</v>
      </c>
      <c r="F179" s="37"/>
      <c r="G179" s="35"/>
      <c r="H179" s="35"/>
      <c r="J179" s="38"/>
      <c r="K179" s="38"/>
      <c r="L179" s="38"/>
      <c r="N179" s="38"/>
      <c r="O179" s="38"/>
      <c r="P179" s="38"/>
      <c r="T179" s="34"/>
      <c r="U179" s="34"/>
      <c r="V179" s="34"/>
      <c r="W179" s="34"/>
    </row>
    <row r="180">
      <c r="A180" s="51" t="s">
        <v>59</v>
      </c>
      <c r="B180" s="51" t="s">
        <v>54</v>
      </c>
      <c r="C180" s="30">
        <v>5.0</v>
      </c>
      <c r="D180" s="35"/>
      <c r="E180" s="28">
        <v>5099110.0</v>
      </c>
      <c r="F180" s="37"/>
      <c r="G180" s="35"/>
      <c r="H180" s="35"/>
      <c r="J180" s="38"/>
      <c r="K180" s="38"/>
      <c r="L180" s="38"/>
      <c r="N180" s="38"/>
      <c r="O180" s="38"/>
      <c r="P180" s="38"/>
      <c r="T180" s="34"/>
      <c r="U180" s="34"/>
      <c r="V180" s="34"/>
      <c r="W180" s="34"/>
    </row>
    <row r="181">
      <c r="A181" s="51" t="s">
        <v>59</v>
      </c>
      <c r="B181" s="51" t="s">
        <v>54</v>
      </c>
      <c r="C181" s="30">
        <v>5.0</v>
      </c>
      <c r="D181" s="35" t="str">
        <f>CONCATENATE(A181,B181,C181)</f>
        <v>Com ABAP10BP3_15</v>
      </c>
      <c r="E181" s="28">
        <v>4975113.0</v>
      </c>
      <c r="F181" s="37">
        <f>AVERAGE(E179:E181)</f>
        <v>5073175.333</v>
      </c>
      <c r="G181" s="35">
        <f>STDEV(E179:E181)/F181*100</f>
        <v>1.734794591</v>
      </c>
      <c r="H181" s="43">
        <f>F181-$F$148</f>
        <v>-5722046.667</v>
      </c>
      <c r="J181" s="45">
        <f>AVERAGE(E179:E181)</f>
        <v>5073175.333</v>
      </c>
      <c r="K181" s="45">
        <f>STDEV(E179:E181)/F181*100</f>
        <v>1.734794591</v>
      </c>
      <c r="L181" s="44">
        <f>J181-$J$148</f>
        <v>977483.6667</v>
      </c>
      <c r="N181" s="45">
        <f>AVERAGE(E179:E181)</f>
        <v>5073175.333</v>
      </c>
      <c r="O181" s="45">
        <f>STDEV(E179:E181)/F181*100</f>
        <v>1.734794591</v>
      </c>
      <c r="P181" s="46">
        <f>N181-$N$148</f>
        <v>977483.6667</v>
      </c>
      <c r="T181" s="30" t="str">
        <f>IF(H181&gt;0,"+","-")</f>
        <v>-</v>
      </c>
      <c r="U181" s="30" t="str">
        <f>IF(L181&gt;0,"+","-")</f>
        <v>+</v>
      </c>
      <c r="V181" s="30" t="str">
        <f>IF(P181&gt;0,"+","-")</f>
        <v>+</v>
      </c>
      <c r="W181" s="34" t="str">
        <f>IF(T181="+","1",IF(U181="+","2",IF(V181="+","3","ERRADO")))</f>
        <v>2</v>
      </c>
    </row>
    <row r="182">
      <c r="A182" s="51" t="s">
        <v>59</v>
      </c>
      <c r="B182" s="51" t="s">
        <v>55</v>
      </c>
      <c r="C182" s="30">
        <v>5.0</v>
      </c>
      <c r="D182" s="35"/>
      <c r="E182" s="28">
        <v>3831432.0</v>
      </c>
      <c r="F182" s="37"/>
      <c r="G182" s="35"/>
      <c r="H182" s="35"/>
      <c r="J182" s="38"/>
      <c r="K182" s="38"/>
      <c r="L182" s="38"/>
      <c r="N182" s="38"/>
      <c r="O182" s="38"/>
      <c r="P182" s="38"/>
      <c r="T182" s="34"/>
      <c r="U182" s="34"/>
      <c r="V182" s="34"/>
      <c r="W182" s="34"/>
    </row>
    <row r="183">
      <c r="A183" s="51" t="s">
        <v>59</v>
      </c>
      <c r="B183" s="54" t="s">
        <v>55</v>
      </c>
      <c r="C183" s="30">
        <v>5.0</v>
      </c>
      <c r="D183" s="35"/>
      <c r="E183" s="28">
        <v>3929865.0</v>
      </c>
      <c r="F183" s="37"/>
      <c r="G183" s="35"/>
      <c r="H183" s="35"/>
      <c r="J183" s="38"/>
      <c r="K183" s="38"/>
      <c r="L183" s="38"/>
      <c r="N183" s="38"/>
      <c r="O183" s="38"/>
      <c r="P183" s="38"/>
      <c r="T183" s="34"/>
      <c r="U183" s="34"/>
      <c r="V183" s="34"/>
      <c r="W183" s="34"/>
    </row>
    <row r="184">
      <c r="A184" s="51" t="s">
        <v>59</v>
      </c>
      <c r="B184" s="54" t="s">
        <v>55</v>
      </c>
      <c r="C184" s="30">
        <v>5.0</v>
      </c>
      <c r="D184" s="35" t="str">
        <f>CONCATENATE(A184,B184,C184)</f>
        <v>Com ABAP10BP3_25</v>
      </c>
      <c r="E184" s="28">
        <v>3654442.0</v>
      </c>
      <c r="F184" s="37">
        <f>AVERAGE(E182:E184)</f>
        <v>3805246.333</v>
      </c>
      <c r="G184" s="35">
        <f>STDEV(E182:E184)/F184*100</f>
        <v>3.667731007</v>
      </c>
      <c r="H184" s="43">
        <f>F184-$F$148</f>
        <v>-6989975.667</v>
      </c>
      <c r="J184" s="45">
        <f>AVERAGE(E182:E184)</f>
        <v>3805246.333</v>
      </c>
      <c r="K184" s="45">
        <f>STDEV(E182:E184)/F184*100</f>
        <v>3.667731007</v>
      </c>
      <c r="L184" s="44">
        <f>J184-$J$148</f>
        <v>-290445.3333</v>
      </c>
      <c r="N184" s="45">
        <f>AVERAGE(E182:E184)</f>
        <v>3805246.333</v>
      </c>
      <c r="O184" s="45">
        <f>STDEV(E182:E184)/F184*100</f>
        <v>3.667731007</v>
      </c>
      <c r="P184" s="46">
        <f>N184-$N$148</f>
        <v>-290445.3333</v>
      </c>
      <c r="T184" s="30" t="str">
        <f>IF(H184&gt;0,"+","-")</f>
        <v>-</v>
      </c>
      <c r="U184" s="30" t="str">
        <f>IF(L184&gt;0,"+","-")</f>
        <v>-</v>
      </c>
      <c r="V184" s="30" t="str">
        <f>IF(P184&gt;0,"+","-")</f>
        <v>-</v>
      </c>
      <c r="W184" s="34" t="str">
        <f>IF(T184="+","1",IF(U184="+","2",IF(V184="+","3","ERRADO")))</f>
        <v>ERRADO</v>
      </c>
    </row>
    <row r="185">
      <c r="A185" s="51" t="s">
        <v>59</v>
      </c>
      <c r="B185" s="54" t="s">
        <v>56</v>
      </c>
      <c r="C185" s="30">
        <v>5.0</v>
      </c>
      <c r="D185" s="35"/>
      <c r="E185" s="28">
        <v>3006091.0</v>
      </c>
      <c r="F185" s="37"/>
      <c r="G185" s="35"/>
      <c r="H185" s="35"/>
      <c r="J185" s="38"/>
      <c r="K185" s="38"/>
      <c r="L185" s="38"/>
      <c r="N185" s="38"/>
      <c r="O185" s="38"/>
      <c r="P185" s="38"/>
      <c r="T185" s="34"/>
      <c r="U185" s="34"/>
      <c r="V185" s="34"/>
      <c r="W185" s="34"/>
    </row>
    <row r="186">
      <c r="A186" s="51" t="s">
        <v>59</v>
      </c>
      <c r="B186" s="54" t="s">
        <v>56</v>
      </c>
      <c r="C186" s="30">
        <v>5.0</v>
      </c>
      <c r="D186" s="35"/>
      <c r="E186" s="28">
        <v>2974828.0</v>
      </c>
      <c r="F186" s="37"/>
      <c r="G186" s="35"/>
      <c r="H186" s="35"/>
      <c r="J186" s="38"/>
      <c r="K186" s="38"/>
      <c r="L186" s="38"/>
      <c r="N186" s="38"/>
      <c r="O186" s="38"/>
      <c r="P186" s="38"/>
      <c r="T186" s="34"/>
      <c r="U186" s="34"/>
      <c r="V186" s="34"/>
      <c r="W186" s="34"/>
    </row>
    <row r="187">
      <c r="A187" s="51" t="s">
        <v>59</v>
      </c>
      <c r="B187" s="54" t="s">
        <v>56</v>
      </c>
      <c r="C187" s="30">
        <v>5.0</v>
      </c>
      <c r="D187" s="35" t="str">
        <f>CONCATENATE(A187,B187,C187)</f>
        <v>Com ABAP10BP3_35</v>
      </c>
      <c r="E187" s="28">
        <v>2802347.0</v>
      </c>
      <c r="F187" s="37">
        <f>AVERAGE(E185:E187)</f>
        <v>2927755.333</v>
      </c>
      <c r="G187" s="35">
        <f>STDEV(E185:E187)/F187*100</f>
        <v>3.747783709</v>
      </c>
      <c r="H187" s="43">
        <f>F187-$F$148</f>
        <v>-7867466.667</v>
      </c>
      <c r="J187" s="45">
        <f>AVERAGE(E185:E187)</f>
        <v>2927755.333</v>
      </c>
      <c r="K187" s="45">
        <f>STDEV(E185:E187)/F187*100</f>
        <v>3.747783709</v>
      </c>
      <c r="L187" s="44">
        <f>J187-$J$148</f>
        <v>-1167936.333</v>
      </c>
      <c r="N187" s="45">
        <f>AVERAGE(E185:E187)</f>
        <v>2927755.333</v>
      </c>
      <c r="O187" s="48">
        <f>STDEV(E185:E187)/F187*100</f>
        <v>3.747783709</v>
      </c>
      <c r="P187" s="44">
        <f>N187-$N$148</f>
        <v>-1167936.333</v>
      </c>
      <c r="T187" s="30" t="str">
        <f>IF(H187&gt;0,"+","-")</f>
        <v>-</v>
      </c>
      <c r="U187" s="30" t="str">
        <f>IF(L187&gt;0,"+","-")</f>
        <v>-</v>
      </c>
      <c r="V187" s="30" t="str">
        <f>IF(P187&gt;0,"+","-")</f>
        <v>-</v>
      </c>
      <c r="W187" s="34" t="str">
        <f>IF(T187="+","1",IF(U187="+","2",IF(V187="+","3","ERRADO")))</f>
        <v>ERRADO</v>
      </c>
    </row>
    <row r="188">
      <c r="A188" s="51" t="s">
        <v>59</v>
      </c>
      <c r="B188" s="54" t="s">
        <v>57</v>
      </c>
      <c r="C188" s="30">
        <v>5.0</v>
      </c>
      <c r="D188" s="35"/>
      <c r="E188" s="28">
        <v>3103885.0</v>
      </c>
      <c r="F188" s="37"/>
      <c r="G188" s="35"/>
      <c r="H188" s="35"/>
      <c r="J188" s="38"/>
      <c r="K188" s="38"/>
      <c r="L188" s="38"/>
      <c r="N188" s="38"/>
      <c r="O188" s="38"/>
      <c r="P188" s="38"/>
      <c r="T188" s="34"/>
      <c r="U188" s="34"/>
      <c r="V188" s="34"/>
      <c r="W188" s="34"/>
    </row>
    <row r="189">
      <c r="A189" s="51" t="s">
        <v>59</v>
      </c>
      <c r="B189" s="54" t="s">
        <v>57</v>
      </c>
      <c r="C189" s="30">
        <v>5.0</v>
      </c>
      <c r="D189" s="35"/>
      <c r="E189" s="28">
        <v>3216621.0</v>
      </c>
      <c r="F189" s="37"/>
      <c r="G189" s="35"/>
      <c r="H189" s="35"/>
      <c r="J189" s="38"/>
      <c r="K189" s="38"/>
      <c r="L189" s="38"/>
      <c r="N189" s="38"/>
      <c r="O189" s="38"/>
      <c r="P189" s="38"/>
      <c r="T189" s="34"/>
      <c r="U189" s="34"/>
      <c r="V189" s="34"/>
      <c r="W189" s="34"/>
    </row>
    <row r="190">
      <c r="A190" s="51" t="s">
        <v>59</v>
      </c>
      <c r="B190" s="54" t="s">
        <v>57</v>
      </c>
      <c r="C190" s="30">
        <v>5.0</v>
      </c>
      <c r="D190" s="35" t="str">
        <f>CONCATENATE(A190,B190,C190)</f>
        <v>Com ABAP10BP3_45</v>
      </c>
      <c r="E190" s="28">
        <v>3306931.0</v>
      </c>
      <c r="F190" s="37">
        <f>AVERAGE(E188:E190)</f>
        <v>3209145.667</v>
      </c>
      <c r="G190" s="35">
        <f>STDEV(E188:E190)/F190*100</f>
        <v>3.169977615</v>
      </c>
      <c r="H190" s="43">
        <f>F190-$F$148</f>
        <v>-7586076.333</v>
      </c>
      <c r="J190" s="45">
        <f>AVERAGE(E188:E190)</f>
        <v>3209145.667</v>
      </c>
      <c r="K190" s="45">
        <f>STDEV(E188:E190)/F190*100</f>
        <v>3.169977615</v>
      </c>
      <c r="L190" s="44">
        <f>J190-$J$148</f>
        <v>-886546</v>
      </c>
      <c r="N190" s="45">
        <f>AVERAGE(E188:E190)</f>
        <v>3209145.667</v>
      </c>
      <c r="O190" s="48">
        <f>STDEV(E188:E190)/F190*100</f>
        <v>3.169977615</v>
      </c>
      <c r="P190" s="46">
        <f>N190-$N$148</f>
        <v>-886546</v>
      </c>
      <c r="T190" s="30" t="str">
        <f>IF(H190&gt;0,"+","-")</f>
        <v>-</v>
      </c>
      <c r="U190" s="30" t="str">
        <f>IF(L190&gt;0,"+","-")</f>
        <v>-</v>
      </c>
      <c r="V190" s="30" t="str">
        <f>IF(P190&gt;0,"+","-")</f>
        <v>-</v>
      </c>
      <c r="W190" s="34" t="str">
        <f>IF(T190="+","1",IF(U190="+","2",IF(V190="+","3","ERRADO")))</f>
        <v>ERRADO</v>
      </c>
    </row>
    <row r="191">
      <c r="A191" s="51" t="s">
        <v>59</v>
      </c>
      <c r="B191" s="54" t="s">
        <v>58</v>
      </c>
      <c r="C191" s="30">
        <v>5.0</v>
      </c>
      <c r="D191" s="35"/>
      <c r="E191" s="28">
        <v>3291355.0</v>
      </c>
      <c r="F191" s="37"/>
      <c r="G191" s="35"/>
      <c r="H191" s="35"/>
      <c r="J191" s="38"/>
      <c r="K191" s="38"/>
      <c r="L191" s="38"/>
      <c r="N191" s="38"/>
      <c r="O191" s="38"/>
      <c r="P191" s="38"/>
      <c r="T191" s="34"/>
      <c r="U191" s="34"/>
      <c r="V191" s="34"/>
      <c r="W191" s="34"/>
    </row>
    <row r="192">
      <c r="A192" s="51" t="s">
        <v>59</v>
      </c>
      <c r="B192" s="54" t="s">
        <v>58</v>
      </c>
      <c r="C192" s="30">
        <v>5.0</v>
      </c>
      <c r="D192" s="35"/>
      <c r="E192" s="28">
        <v>3434714.0</v>
      </c>
      <c r="F192" s="37"/>
      <c r="G192" s="35"/>
      <c r="H192" s="35"/>
      <c r="J192" s="38"/>
      <c r="K192" s="38"/>
      <c r="L192" s="38"/>
      <c r="N192" s="38"/>
      <c r="O192" s="38"/>
      <c r="P192" s="38"/>
      <c r="T192" s="34"/>
      <c r="U192" s="34"/>
      <c r="V192" s="34"/>
      <c r="W192" s="34"/>
    </row>
    <row r="193">
      <c r="A193" s="51" t="s">
        <v>59</v>
      </c>
      <c r="B193" s="54" t="s">
        <v>58</v>
      </c>
      <c r="C193" s="30">
        <v>5.0</v>
      </c>
      <c r="D193" s="35" t="str">
        <f>CONCATENATE(A193,B193,C193)</f>
        <v>Com ABAP10BP3_55</v>
      </c>
      <c r="E193" s="28">
        <v>3461075.0</v>
      </c>
      <c r="F193" s="37">
        <f>AVERAGE(E191:E193)</f>
        <v>3395714.667</v>
      </c>
      <c r="G193" s="35">
        <f>STDEV(E191:E193)/F193*100</f>
        <v>2.689689179</v>
      </c>
      <c r="H193" s="43">
        <f>F193-$F$148</f>
        <v>-7399507.333</v>
      </c>
      <c r="J193" s="45">
        <f>AVERAGE(E191:E193)</f>
        <v>3395714.667</v>
      </c>
      <c r="K193" s="45">
        <f>STDEV(E191:E193)/F193*100</f>
        <v>2.689689179</v>
      </c>
      <c r="L193" s="44">
        <f>J193-$J$148</f>
        <v>-699977</v>
      </c>
      <c r="N193" s="45">
        <f>AVERAGE(E191:E193)</f>
        <v>3395714.667</v>
      </c>
      <c r="O193" s="45">
        <f>STDEV(E191:E193)/F193*100</f>
        <v>2.689689179</v>
      </c>
      <c r="P193" s="46">
        <f>N193-$N$148</f>
        <v>-699977</v>
      </c>
      <c r="T193" s="30" t="str">
        <f>IF(H193&gt;0,"+","-")</f>
        <v>-</v>
      </c>
      <c r="U193" s="30" t="str">
        <f>IF(L193&gt;0,"+","-")</f>
        <v>-</v>
      </c>
      <c r="V193" s="30" t="str">
        <f>IF(P193&gt;0,"+","-")</f>
        <v>-</v>
      </c>
      <c r="W193" s="34" t="str">
        <f>IF(T193="+","1",IF(U193="+","2",IF(V193="+","3","ERRADO")))</f>
        <v>ERRADO</v>
      </c>
    </row>
    <row r="194">
      <c r="A194" s="30" t="s">
        <v>41</v>
      </c>
      <c r="B194" s="30" t="s">
        <v>42</v>
      </c>
      <c r="C194" s="30">
        <v>10.0</v>
      </c>
      <c r="D194" s="35"/>
      <c r="E194" s="25">
        <v>6859476.0</v>
      </c>
      <c r="F194" s="37"/>
      <c r="G194" s="35"/>
      <c r="J194" s="53"/>
      <c r="K194" s="53"/>
      <c r="L194" s="53"/>
      <c r="N194" s="53"/>
      <c r="O194" s="53"/>
      <c r="P194" s="53"/>
      <c r="T194" s="34"/>
      <c r="U194" s="34"/>
      <c r="V194" s="34"/>
      <c r="W194" s="34"/>
    </row>
    <row r="195">
      <c r="A195" s="30" t="s">
        <v>41</v>
      </c>
      <c r="B195" s="30" t="s">
        <v>42</v>
      </c>
      <c r="C195" s="30">
        <v>10.0</v>
      </c>
      <c r="D195" s="35"/>
      <c r="E195" s="25">
        <v>6638068.0</v>
      </c>
      <c r="F195" s="37"/>
      <c r="G195" s="35"/>
      <c r="J195" s="53"/>
      <c r="K195" s="53"/>
      <c r="L195" s="53"/>
      <c r="N195" s="53"/>
      <c r="O195" s="53"/>
      <c r="P195" s="53"/>
      <c r="T195" s="34"/>
      <c r="U195" s="34"/>
      <c r="V195" s="34"/>
      <c r="W195" s="34"/>
    </row>
    <row r="196">
      <c r="A196" s="30" t="s">
        <v>41</v>
      </c>
      <c r="B196" s="30" t="s">
        <v>42</v>
      </c>
      <c r="C196" s="30">
        <v>10.0</v>
      </c>
      <c r="D196" s="35" t="str">
        <f>CONCATENATE(A196,B196,C196)</f>
        <v>Sem ABAPbranco10</v>
      </c>
      <c r="E196" s="25">
        <v>6458035.0</v>
      </c>
      <c r="F196" s="37">
        <f>AVERAGE(E194:E196)</f>
        <v>6651859.667</v>
      </c>
      <c r="G196" s="35">
        <f>STDEV(E194:E196)/F196*100</f>
        <v>3.02284714</v>
      </c>
      <c r="H196" s="22" t="s">
        <v>43</v>
      </c>
      <c r="J196" s="40">
        <v>2703086.5</v>
      </c>
      <c r="K196" s="38" t="s">
        <v>43</v>
      </c>
      <c r="L196" s="38" t="s">
        <v>43</v>
      </c>
      <c r="N196" s="40">
        <v>2396923.3333333335</v>
      </c>
      <c r="O196" s="38" t="s">
        <v>43</v>
      </c>
      <c r="P196" s="38" t="s">
        <v>43</v>
      </c>
      <c r="T196" s="34"/>
      <c r="U196" s="34"/>
      <c r="V196" s="34"/>
      <c r="W196" s="34"/>
    </row>
    <row r="197">
      <c r="A197" s="30" t="s">
        <v>41</v>
      </c>
      <c r="B197" s="30" t="s">
        <v>44</v>
      </c>
      <c r="C197" s="30">
        <v>10.0</v>
      </c>
      <c r="D197" s="35"/>
      <c r="E197" s="26">
        <v>7417042.0</v>
      </c>
      <c r="F197" s="37"/>
      <c r="G197" s="35"/>
      <c r="J197" s="38"/>
      <c r="K197" s="38"/>
      <c r="L197" s="38"/>
      <c r="N197" s="38"/>
      <c r="O197" s="38"/>
      <c r="P197" s="38"/>
      <c r="T197" s="34"/>
      <c r="U197" s="34"/>
      <c r="V197" s="34"/>
      <c r="W197" s="34"/>
    </row>
    <row r="198">
      <c r="A198" s="30" t="s">
        <v>41</v>
      </c>
      <c r="B198" s="30" t="s">
        <v>44</v>
      </c>
      <c r="C198" s="30">
        <v>10.0</v>
      </c>
      <c r="D198" s="35"/>
      <c r="E198" s="26">
        <v>7935693.0</v>
      </c>
      <c r="F198" s="37"/>
      <c r="G198" s="35"/>
      <c r="J198" s="38"/>
      <c r="K198" s="38"/>
      <c r="L198" s="38"/>
      <c r="N198" s="38"/>
      <c r="O198" s="38"/>
      <c r="P198" s="38"/>
      <c r="T198" s="34"/>
      <c r="U198" s="34"/>
      <c r="V198" s="34"/>
      <c r="W198" s="34"/>
    </row>
    <row r="199">
      <c r="A199" s="30" t="s">
        <v>41</v>
      </c>
      <c r="B199" s="30" t="s">
        <v>44</v>
      </c>
      <c r="C199" s="30">
        <v>10.0</v>
      </c>
      <c r="D199" s="35" t="str">
        <f>CONCATENATE(A199,B199,C199)</f>
        <v>Sem ABAPC110</v>
      </c>
      <c r="E199" s="26">
        <v>8060259.0</v>
      </c>
      <c r="F199" s="37">
        <f>AVERAGE(E197:E199)</f>
        <v>7804331.333</v>
      </c>
      <c r="G199" s="35">
        <f>STDEV(E197:E199)/F199*100</f>
        <v>4.371114425</v>
      </c>
      <c r="H199" s="43">
        <f>F199-$F$196</f>
        <v>1152471.667</v>
      </c>
      <c r="J199" s="45">
        <f>AVERAGE(E197:E199)</f>
        <v>7804331.333</v>
      </c>
      <c r="K199" s="45">
        <f>STDEV(E197:E199)/F199*100</f>
        <v>4.371114425</v>
      </c>
      <c r="L199" s="44">
        <f>J199-$J$196</f>
        <v>5101244.833</v>
      </c>
      <c r="N199" s="45">
        <f>AVERAGE(E197:E199)</f>
        <v>7804331.333</v>
      </c>
      <c r="O199" s="45">
        <f>STDEV(E197:E199)/F199*100</f>
        <v>4.371114425</v>
      </c>
      <c r="P199" s="44">
        <f>N199-$N$196</f>
        <v>5407408</v>
      </c>
      <c r="T199" s="30" t="str">
        <f>IF(H199&gt;0,"+","-")</f>
        <v>+</v>
      </c>
      <c r="U199" s="30" t="str">
        <f>IF(L199&gt;0,"+","-")</f>
        <v>+</v>
      </c>
      <c r="V199" s="30" t="str">
        <f>IF(P199&gt;0,"+","-")</f>
        <v>+</v>
      </c>
      <c r="W199" s="34" t="str">
        <f>IF(T199="+","1",IF(U199="+","2",IF(V199="+","3","ERRADO")))</f>
        <v>1</v>
      </c>
    </row>
    <row r="200">
      <c r="A200" s="30" t="s">
        <v>41</v>
      </c>
      <c r="B200" s="30" t="s">
        <v>45</v>
      </c>
      <c r="C200" s="30">
        <v>10.0</v>
      </c>
      <c r="D200" s="35"/>
      <c r="E200" s="26">
        <v>5781031.0</v>
      </c>
      <c r="F200" s="37"/>
      <c r="G200" s="35"/>
      <c r="J200" s="38"/>
      <c r="K200" s="38"/>
      <c r="L200" s="38"/>
      <c r="N200" s="38"/>
      <c r="O200" s="38"/>
      <c r="P200" s="38"/>
      <c r="T200" s="34"/>
      <c r="U200" s="34"/>
      <c r="V200" s="34"/>
      <c r="W200" s="34"/>
    </row>
    <row r="201">
      <c r="A201" s="30" t="s">
        <v>41</v>
      </c>
      <c r="B201" s="30" t="s">
        <v>45</v>
      </c>
      <c r="C201" s="30">
        <v>10.0</v>
      </c>
      <c r="D201" s="35"/>
      <c r="E201" s="26">
        <v>5839940.0</v>
      </c>
      <c r="F201" s="37"/>
      <c r="G201" s="35"/>
      <c r="J201" s="38"/>
      <c r="K201" s="38"/>
      <c r="L201" s="38"/>
      <c r="N201" s="38"/>
      <c r="O201" s="38"/>
      <c r="P201" s="38"/>
      <c r="T201" s="34"/>
      <c r="U201" s="34"/>
      <c r="V201" s="34"/>
      <c r="W201" s="34"/>
    </row>
    <row r="202">
      <c r="A202" s="30" t="s">
        <v>41</v>
      </c>
      <c r="B202" s="30" t="s">
        <v>45</v>
      </c>
      <c r="C202" s="30">
        <v>10.0</v>
      </c>
      <c r="D202" s="35" t="str">
        <f>CONCATENATE(A202,B202,C202)</f>
        <v>Sem ABAPC210</v>
      </c>
      <c r="E202" s="26">
        <v>6040036.0</v>
      </c>
      <c r="F202" s="37">
        <f>AVERAGE(E200:E202)</f>
        <v>5887002.333</v>
      </c>
      <c r="G202" s="35">
        <f>STDEV(E200:E202)/F202*100</f>
        <v>2.306176552</v>
      </c>
      <c r="H202" s="43">
        <f>F202-$F$196</f>
        <v>-764857.3333</v>
      </c>
      <c r="J202" s="45">
        <f>AVERAGE(E200:E202)</f>
        <v>5887002.333</v>
      </c>
      <c r="K202" s="45">
        <f>STDEV(E200:E202)/F202*100</f>
        <v>2.306176552</v>
      </c>
      <c r="L202" s="44">
        <f>J202-$J$196</f>
        <v>3183915.833</v>
      </c>
      <c r="N202" s="45">
        <f>AVERAGE(E200:E202)</f>
        <v>5887002.333</v>
      </c>
      <c r="O202" s="45">
        <f>STDEV(E200:E202)/F202*100</f>
        <v>2.306176552</v>
      </c>
      <c r="P202" s="44">
        <f>N202-$N$196</f>
        <v>3490079</v>
      </c>
      <c r="T202" s="30" t="str">
        <f>IF(H202&gt;0,"+","-")</f>
        <v>-</v>
      </c>
      <c r="U202" s="30" t="str">
        <f>IF(L202&gt;0,"+","-")</f>
        <v>+</v>
      </c>
      <c r="V202" s="30" t="str">
        <f>IF(P202&gt;0,"+","-")</f>
        <v>+</v>
      </c>
      <c r="W202" s="34" t="str">
        <f>IF(T202="+","1",IF(U202="+","2",IF(V202="+","3","ERRADO")))</f>
        <v>2</v>
      </c>
    </row>
    <row r="203">
      <c r="A203" s="30" t="s">
        <v>41</v>
      </c>
      <c r="B203" s="30" t="s">
        <v>46</v>
      </c>
      <c r="C203" s="30">
        <v>10.0</v>
      </c>
      <c r="D203" s="35"/>
      <c r="E203" s="26">
        <v>6741209.0</v>
      </c>
      <c r="F203" s="37"/>
      <c r="G203" s="35"/>
      <c r="J203" s="38"/>
      <c r="K203" s="38"/>
      <c r="L203" s="38"/>
      <c r="N203" s="38"/>
      <c r="O203" s="38"/>
      <c r="P203" s="38"/>
      <c r="T203" s="34"/>
      <c r="U203" s="34"/>
      <c r="V203" s="34"/>
      <c r="W203" s="34"/>
    </row>
    <row r="204">
      <c r="A204" s="30" t="s">
        <v>41</v>
      </c>
      <c r="B204" s="30" t="s">
        <v>46</v>
      </c>
      <c r="C204" s="30">
        <v>10.0</v>
      </c>
      <c r="D204" s="35"/>
      <c r="E204" s="26">
        <v>6004476.0</v>
      </c>
      <c r="F204" s="37"/>
      <c r="G204" s="35"/>
      <c r="J204" s="38"/>
      <c r="K204" s="38"/>
      <c r="L204" s="38"/>
      <c r="N204" s="38"/>
      <c r="O204" s="38"/>
      <c r="P204" s="38"/>
      <c r="T204" s="34"/>
      <c r="U204" s="34"/>
      <c r="V204" s="34"/>
      <c r="W204" s="34"/>
    </row>
    <row r="205">
      <c r="A205" s="30" t="s">
        <v>41</v>
      </c>
      <c r="B205" s="30" t="s">
        <v>46</v>
      </c>
      <c r="C205" s="30">
        <v>10.0</v>
      </c>
      <c r="D205" s="35" t="str">
        <f>CONCATENATE(A205,B205,C205)</f>
        <v>Sem ABAPC310</v>
      </c>
      <c r="E205" s="26">
        <v>6878904.0</v>
      </c>
      <c r="F205" s="37">
        <f>AVERAGE(E203:E205)</f>
        <v>6541529.667</v>
      </c>
      <c r="G205" s="35">
        <f>STDEV(E203:E205)/F205*100</f>
        <v>7.18746474</v>
      </c>
      <c r="H205" s="43">
        <f>F205-$F$196</f>
        <v>-110330</v>
      </c>
      <c r="J205" s="45">
        <f>AVERAGE(E203:E205)</f>
        <v>6541529.667</v>
      </c>
      <c r="K205" s="45">
        <f>STDEV(E203:E205)/F205*100</f>
        <v>7.18746474</v>
      </c>
      <c r="L205" s="44">
        <f>J205-$J$196</f>
        <v>3838443.167</v>
      </c>
      <c r="N205" s="45">
        <f>AVERAGE(E203:E205)</f>
        <v>6541529.667</v>
      </c>
      <c r="O205" s="45">
        <f>STDEV(E203:E205)/F205*100</f>
        <v>7.18746474</v>
      </c>
      <c r="P205" s="44">
        <f>N205-$N$196</f>
        <v>4144606.333</v>
      </c>
      <c r="T205" s="30" t="str">
        <f>IF(H205&gt;0,"+","-")</f>
        <v>-</v>
      </c>
      <c r="U205" s="30" t="str">
        <f>IF(L205&gt;0,"+","-")</f>
        <v>+</v>
      </c>
      <c r="V205" s="30" t="str">
        <f>IF(P205&gt;0,"+","-")</f>
        <v>+</v>
      </c>
      <c r="W205" s="34" t="str">
        <f>IF(T205="+","1",IF(U205="+","2",IF(V205="+","3","ERRADO")))</f>
        <v>2</v>
      </c>
    </row>
    <row r="206">
      <c r="A206" s="30" t="s">
        <v>41</v>
      </c>
      <c r="B206" s="30" t="s">
        <v>47</v>
      </c>
      <c r="C206" s="30">
        <v>10.0</v>
      </c>
      <c r="D206" s="35"/>
      <c r="E206" s="26">
        <v>3656639.0</v>
      </c>
      <c r="F206" s="37"/>
      <c r="G206" s="35"/>
      <c r="H206" s="35"/>
      <c r="J206" s="38"/>
      <c r="K206" s="38"/>
      <c r="L206" s="38"/>
      <c r="N206" s="38"/>
      <c r="O206" s="38"/>
      <c r="P206" s="38"/>
      <c r="T206" s="34"/>
      <c r="U206" s="34"/>
      <c r="V206" s="34"/>
      <c r="W206" s="34"/>
    </row>
    <row r="207">
      <c r="A207" s="30" t="s">
        <v>41</v>
      </c>
      <c r="B207" s="30" t="s">
        <v>47</v>
      </c>
      <c r="C207" s="30">
        <v>10.0</v>
      </c>
      <c r="D207" s="35"/>
      <c r="E207" s="26">
        <v>3759230.0</v>
      </c>
      <c r="F207" s="37"/>
      <c r="G207" s="35"/>
      <c r="H207" s="35"/>
      <c r="J207" s="38"/>
      <c r="K207" s="38"/>
      <c r="L207" s="38"/>
      <c r="N207" s="38"/>
      <c r="O207" s="38"/>
      <c r="P207" s="38"/>
      <c r="T207" s="34"/>
      <c r="U207" s="34"/>
      <c r="V207" s="34"/>
      <c r="W207" s="34"/>
    </row>
    <row r="208">
      <c r="A208" s="30" t="s">
        <v>41</v>
      </c>
      <c r="B208" s="30" t="s">
        <v>47</v>
      </c>
      <c r="C208" s="30">
        <v>10.0</v>
      </c>
      <c r="D208" s="35" t="str">
        <f>CONCATENATE(A208,B208,C208)</f>
        <v>Sem ABAPC410</v>
      </c>
      <c r="E208" s="26">
        <v>3902974.0</v>
      </c>
      <c r="F208" s="37">
        <f>AVERAGE(E206:E208)</f>
        <v>3772947.667</v>
      </c>
      <c r="G208" s="35">
        <f>STDEV(E206:E208)/F208*100</f>
        <v>3.279639867</v>
      </c>
      <c r="H208" s="43">
        <f>F208-$F$196</f>
        <v>-2878912</v>
      </c>
      <c r="J208" s="45">
        <f>AVERAGE(E206:E208)</f>
        <v>3772947.667</v>
      </c>
      <c r="K208" s="45">
        <f>STDEV(E206:E208)/F208*100</f>
        <v>3.279639867</v>
      </c>
      <c r="L208" s="44">
        <f>J208-$J$196</f>
        <v>1069861.167</v>
      </c>
      <c r="N208" s="45">
        <f>AVERAGE(E206:E208)</f>
        <v>3772947.667</v>
      </c>
      <c r="O208" s="48">
        <f>STDEV(E206:E208)/F208*100</f>
        <v>3.279639867</v>
      </c>
      <c r="P208" s="44">
        <f>N208-$N$196</f>
        <v>1376024.333</v>
      </c>
      <c r="T208" s="30" t="str">
        <f>IF(H208&gt;0,"+","-")</f>
        <v>-</v>
      </c>
      <c r="U208" s="30" t="str">
        <f>IF(L208&gt;0,"+","-")</f>
        <v>+</v>
      </c>
      <c r="V208" s="30" t="str">
        <f>IF(P208&gt;0,"+","-")</f>
        <v>+</v>
      </c>
      <c r="W208" s="34" t="str">
        <f>IF(T208="+","1",IF(U208="+","2",IF(V208="+","3","ERRADO")))</f>
        <v>2</v>
      </c>
    </row>
    <row r="209">
      <c r="A209" s="30" t="s">
        <v>41</v>
      </c>
      <c r="B209" s="30" t="s">
        <v>48</v>
      </c>
      <c r="C209" s="30">
        <v>10.0</v>
      </c>
      <c r="D209" s="35"/>
      <c r="E209" s="26">
        <v>5637859.0</v>
      </c>
      <c r="F209" s="37"/>
      <c r="G209" s="35"/>
      <c r="H209" s="35"/>
      <c r="J209" s="38"/>
      <c r="K209" s="38"/>
      <c r="L209" s="38"/>
      <c r="N209" s="38"/>
      <c r="O209" s="38"/>
      <c r="P209" s="38"/>
      <c r="T209" s="34"/>
      <c r="U209" s="34"/>
      <c r="V209" s="34"/>
      <c r="W209" s="34"/>
    </row>
    <row r="210">
      <c r="A210" s="30" t="s">
        <v>41</v>
      </c>
      <c r="B210" s="30" t="s">
        <v>48</v>
      </c>
      <c r="C210" s="30">
        <v>10.0</v>
      </c>
      <c r="D210" s="35"/>
      <c r="E210" s="26">
        <v>5751363.0</v>
      </c>
      <c r="F210" s="37"/>
      <c r="G210" s="35"/>
      <c r="H210" s="35"/>
      <c r="J210" s="38"/>
      <c r="K210" s="38"/>
      <c r="L210" s="38"/>
      <c r="N210" s="38"/>
      <c r="O210" s="38"/>
      <c r="P210" s="38"/>
      <c r="T210" s="34"/>
      <c r="U210" s="34"/>
      <c r="V210" s="34"/>
      <c r="W210" s="34"/>
    </row>
    <row r="211">
      <c r="A211" s="30" t="s">
        <v>41</v>
      </c>
      <c r="B211" s="30" t="s">
        <v>48</v>
      </c>
      <c r="C211" s="30">
        <v>10.0</v>
      </c>
      <c r="D211" s="35" t="str">
        <f>CONCATENATE(A211,B211,C211)</f>
        <v>Sem ABAPC510</v>
      </c>
      <c r="E211" s="26">
        <v>5816890.0</v>
      </c>
      <c r="F211" s="37">
        <f>AVERAGE(E209:E211)</f>
        <v>5735370.667</v>
      </c>
      <c r="G211" s="35">
        <f>STDEV(E209:E211)/F211*100</f>
        <v>1.579332557</v>
      </c>
      <c r="H211" s="43">
        <f>F211-$F$196</f>
        <v>-916489</v>
      </c>
      <c r="J211" s="45">
        <f>AVERAGE(E209:E211)</f>
        <v>5735370.667</v>
      </c>
      <c r="K211" s="45">
        <f>STDEV(E209:E211)/F211*100</f>
        <v>1.579332557</v>
      </c>
      <c r="L211" s="44">
        <f>J211-$J$196</f>
        <v>3032284.167</v>
      </c>
      <c r="N211" s="45">
        <f>AVERAGE(E209:E211)</f>
        <v>5735370.667</v>
      </c>
      <c r="O211" s="45">
        <f>STDEV(E209:E211)/F211*100</f>
        <v>1.579332557</v>
      </c>
      <c r="P211" s="44">
        <f>N211-$N$196</f>
        <v>3338447.333</v>
      </c>
      <c r="T211" s="30" t="str">
        <f>IF(H211&gt;0,"+","-")</f>
        <v>-</v>
      </c>
      <c r="U211" s="30" t="str">
        <f>IF(L211&gt;0,"+","-")</f>
        <v>+</v>
      </c>
      <c r="V211" s="30" t="str">
        <f>IF(P211&gt;0,"+","-")</f>
        <v>+</v>
      </c>
      <c r="W211" s="34" t="str">
        <f>IF(T211="+","1",IF(U211="+","2",IF(V211="+","3","ERRADO")))</f>
        <v>2</v>
      </c>
    </row>
    <row r="212">
      <c r="A212" s="30" t="s">
        <v>41</v>
      </c>
      <c r="B212" s="30" t="s">
        <v>49</v>
      </c>
      <c r="C212" s="30">
        <v>10.0</v>
      </c>
      <c r="D212" s="35"/>
      <c r="E212" s="27">
        <v>5912344.0</v>
      </c>
      <c r="F212" s="37"/>
      <c r="G212" s="35"/>
      <c r="H212" s="35"/>
      <c r="J212" s="38"/>
      <c r="K212" s="38"/>
      <c r="L212" s="38"/>
      <c r="N212" s="38"/>
      <c r="O212" s="38"/>
      <c r="P212" s="38"/>
      <c r="T212" s="34"/>
      <c r="U212" s="34"/>
      <c r="V212" s="34"/>
      <c r="W212" s="34"/>
    </row>
    <row r="213">
      <c r="A213" s="30" t="s">
        <v>41</v>
      </c>
      <c r="B213" s="30" t="s">
        <v>49</v>
      </c>
      <c r="C213" s="30">
        <v>10.0</v>
      </c>
      <c r="D213" s="35"/>
      <c r="E213" s="27">
        <v>5732136.0</v>
      </c>
      <c r="F213" s="37"/>
      <c r="G213" s="35"/>
      <c r="H213" s="35"/>
      <c r="J213" s="38"/>
      <c r="K213" s="38"/>
      <c r="L213" s="38"/>
      <c r="N213" s="38"/>
      <c r="O213" s="38"/>
      <c r="P213" s="38"/>
      <c r="T213" s="34"/>
      <c r="U213" s="34"/>
      <c r="V213" s="34"/>
      <c r="W213" s="34"/>
    </row>
    <row r="214">
      <c r="A214" s="30" t="s">
        <v>41</v>
      </c>
      <c r="B214" s="30" t="s">
        <v>49</v>
      </c>
      <c r="C214" s="30">
        <v>10.0</v>
      </c>
      <c r="D214" s="35" t="str">
        <f>CONCATENATE(A214,B214,C214)</f>
        <v>Sem ABAP1BP3_110</v>
      </c>
      <c r="E214" s="27">
        <v>5440929.0</v>
      </c>
      <c r="F214" s="37">
        <f>AVERAGE(E212:E214)</f>
        <v>5695136.333</v>
      </c>
      <c r="G214" s="35">
        <f>STDEV(E212:E214)/F214*100</f>
        <v>4.176818491</v>
      </c>
      <c r="H214" s="43">
        <f>F214-$F$196</f>
        <v>-956723.3333</v>
      </c>
      <c r="J214" s="45">
        <f>AVERAGE(E212:E214)</f>
        <v>5695136.333</v>
      </c>
      <c r="K214" s="45">
        <f>STDEV(E212:E214)/F214*100</f>
        <v>4.176818491</v>
      </c>
      <c r="L214" s="44">
        <f>J214-$J$196</f>
        <v>2992049.833</v>
      </c>
      <c r="N214" s="45">
        <f>AVERAGE(E212:E214)</f>
        <v>5695136.333</v>
      </c>
      <c r="O214" s="45">
        <f>STDEV(E212:E214)/F214*100</f>
        <v>4.176818491</v>
      </c>
      <c r="P214" s="44">
        <f>N214-$N$196</f>
        <v>3298213</v>
      </c>
      <c r="T214" s="30" t="str">
        <f>IF(H214&gt;0,"+","-")</f>
        <v>-</v>
      </c>
      <c r="U214" s="30" t="str">
        <f>IF(L214&gt;0,"+","-")</f>
        <v>+</v>
      </c>
      <c r="V214" s="30" t="str">
        <f>IF(P214&gt;0,"+","-")</f>
        <v>+</v>
      </c>
      <c r="W214" s="34" t="str">
        <f>IF(T214="+","1",IF(U214="+","2",IF(V214="+","3","ERRADO")))</f>
        <v>2</v>
      </c>
    </row>
    <row r="215">
      <c r="A215" s="30" t="s">
        <v>41</v>
      </c>
      <c r="B215" s="30" t="s">
        <v>50</v>
      </c>
      <c r="C215" s="30">
        <v>10.0</v>
      </c>
      <c r="D215" s="35"/>
      <c r="E215" s="27">
        <v>4346475.0</v>
      </c>
      <c r="F215" s="37"/>
      <c r="G215" s="35"/>
      <c r="H215" s="35"/>
      <c r="J215" s="38"/>
      <c r="K215" s="38"/>
      <c r="L215" s="38"/>
      <c r="N215" s="38"/>
      <c r="O215" s="38"/>
      <c r="P215" s="38"/>
      <c r="T215" s="34"/>
      <c r="U215" s="34"/>
      <c r="V215" s="34"/>
      <c r="W215" s="34"/>
    </row>
    <row r="216">
      <c r="A216" s="30" t="s">
        <v>41</v>
      </c>
      <c r="B216" s="30" t="s">
        <v>50</v>
      </c>
      <c r="C216" s="30">
        <v>10.0</v>
      </c>
      <c r="D216" s="35"/>
      <c r="E216" s="27">
        <v>4221122.0</v>
      </c>
      <c r="F216" s="37"/>
      <c r="G216" s="35"/>
      <c r="H216" s="35"/>
      <c r="J216" s="38"/>
      <c r="K216" s="38"/>
      <c r="L216" s="38"/>
      <c r="N216" s="38"/>
      <c r="O216" s="38"/>
      <c r="P216" s="38"/>
      <c r="T216" s="34"/>
      <c r="U216" s="34"/>
      <c r="V216" s="34"/>
      <c r="W216" s="34"/>
    </row>
    <row r="217">
      <c r="A217" s="30" t="s">
        <v>41</v>
      </c>
      <c r="B217" s="30" t="s">
        <v>50</v>
      </c>
      <c r="C217" s="30">
        <v>10.0</v>
      </c>
      <c r="D217" s="35" t="str">
        <f>CONCATENATE(A217,B217,C217)</f>
        <v>Sem ABAP1BP3_210</v>
      </c>
      <c r="E217" s="27">
        <v>4444405.0</v>
      </c>
      <c r="F217" s="37">
        <f>AVERAGE(E215:E217)</f>
        <v>4337334</v>
      </c>
      <c r="G217" s="35">
        <f>STDEV(E215:E217)/F217*100</f>
        <v>2.580428811</v>
      </c>
      <c r="H217" s="43">
        <f>F217-$F$196</f>
        <v>-2314525.667</v>
      </c>
      <c r="J217" s="45">
        <f>AVERAGE(E215:E217)</f>
        <v>4337334</v>
      </c>
      <c r="K217" s="45">
        <f>STDEV(E215:E217)/F217*100</f>
        <v>2.580428811</v>
      </c>
      <c r="L217" s="44">
        <f>J217-$J$196</f>
        <v>1634247.5</v>
      </c>
      <c r="N217" s="45">
        <f>AVERAGE(E215:E217)</f>
        <v>4337334</v>
      </c>
      <c r="O217" s="45">
        <f>STDEV(E215:E217)/F217*100</f>
        <v>2.580428811</v>
      </c>
      <c r="P217" s="44">
        <f>N217-$N$196</f>
        <v>1940410.667</v>
      </c>
      <c r="T217" s="30" t="str">
        <f>IF(H217&gt;0,"+","-")</f>
        <v>-</v>
      </c>
      <c r="U217" s="30" t="str">
        <f>IF(L217&gt;0,"+","-")</f>
        <v>+</v>
      </c>
      <c r="V217" s="30" t="str">
        <f>IF(P217&gt;0,"+","-")</f>
        <v>+</v>
      </c>
      <c r="W217" s="34" t="str">
        <f>IF(T217="+","1",IF(U217="+","2",IF(V217="+","3","ERRADO")))</f>
        <v>2</v>
      </c>
    </row>
    <row r="218">
      <c r="A218" s="30" t="s">
        <v>41</v>
      </c>
      <c r="B218" s="30" t="s">
        <v>51</v>
      </c>
      <c r="C218" s="30">
        <v>10.0</v>
      </c>
      <c r="D218" s="35"/>
      <c r="E218" s="27">
        <v>4932497.0</v>
      </c>
      <c r="F218" s="37"/>
      <c r="G218" s="35"/>
      <c r="H218" s="35"/>
      <c r="J218" s="38"/>
      <c r="K218" s="38"/>
      <c r="L218" s="38"/>
      <c r="N218" s="38"/>
      <c r="O218" s="38"/>
      <c r="P218" s="38"/>
      <c r="T218" s="34"/>
      <c r="U218" s="34"/>
      <c r="V218" s="34"/>
      <c r="W218" s="34"/>
    </row>
    <row r="219">
      <c r="A219" s="30" t="s">
        <v>41</v>
      </c>
      <c r="B219" s="30" t="s">
        <v>51</v>
      </c>
      <c r="C219" s="30">
        <v>10.0</v>
      </c>
      <c r="D219" s="35"/>
      <c r="E219" s="27">
        <v>5818510.0</v>
      </c>
      <c r="F219" s="37"/>
      <c r="G219" s="35"/>
      <c r="H219" s="35"/>
      <c r="J219" s="38"/>
      <c r="K219" s="38"/>
      <c r="L219" s="38"/>
      <c r="N219" s="38"/>
      <c r="O219" s="38"/>
      <c r="P219" s="38"/>
      <c r="T219" s="34"/>
      <c r="U219" s="34"/>
      <c r="V219" s="34"/>
      <c r="W219" s="34"/>
    </row>
    <row r="220">
      <c r="A220" s="30" t="s">
        <v>41</v>
      </c>
      <c r="B220" s="30" t="s">
        <v>51</v>
      </c>
      <c r="C220" s="30">
        <v>10.0</v>
      </c>
      <c r="D220" s="35" t="str">
        <f>CONCATENATE(A220,B220,C220)</f>
        <v>Sem ABAP1BP3_310</v>
      </c>
      <c r="E220" s="27">
        <v>6168201.0</v>
      </c>
      <c r="F220" s="37">
        <f>AVERAGE(E218:E220)</f>
        <v>5639736</v>
      </c>
      <c r="G220" s="35">
        <f>STDEV(E218:E220)/F220*100</f>
        <v>11.29405047</v>
      </c>
      <c r="H220" s="43">
        <f>F220-$F$196</f>
        <v>-1012123.667</v>
      </c>
      <c r="J220" s="45">
        <f>AVERAGE(E218:E220)</f>
        <v>5639736</v>
      </c>
      <c r="K220" s="45">
        <f>STDEV(E218:E220)/F220*100</f>
        <v>11.29405047</v>
      </c>
      <c r="L220" s="44">
        <f>J220-$J$196</f>
        <v>2936649.5</v>
      </c>
      <c r="N220" s="45">
        <f>AVERAGE(E218:E220)</f>
        <v>5639736</v>
      </c>
      <c r="O220" s="48">
        <f>STDEV(E218:E220)/F220*100</f>
        <v>11.29405047</v>
      </c>
      <c r="P220" s="44">
        <f>N220-$N$196</f>
        <v>3242812.667</v>
      </c>
      <c r="T220" s="30" t="str">
        <f>IF(H220&gt;0,"+","-")</f>
        <v>-</v>
      </c>
      <c r="U220" s="30" t="str">
        <f>IF(L220&gt;0,"+","-")</f>
        <v>+</v>
      </c>
      <c r="V220" s="30" t="str">
        <f>IF(P220&gt;0,"+","-")</f>
        <v>+</v>
      </c>
      <c r="W220" s="34" t="str">
        <f>IF(T220="+","1",IF(U220="+","2",IF(V220="+","3","ERRADO")))</f>
        <v>2</v>
      </c>
    </row>
    <row r="221">
      <c r="A221" s="30" t="s">
        <v>41</v>
      </c>
      <c r="B221" s="30" t="s">
        <v>52</v>
      </c>
      <c r="C221" s="30">
        <v>10.0</v>
      </c>
      <c r="D221" s="35"/>
      <c r="E221" s="27">
        <v>5926978.0</v>
      </c>
      <c r="F221" s="37"/>
      <c r="G221" s="35"/>
      <c r="H221" s="35"/>
      <c r="J221" s="38"/>
      <c r="K221" s="38"/>
      <c r="L221" s="38"/>
      <c r="N221" s="38"/>
      <c r="O221" s="38"/>
      <c r="P221" s="38"/>
      <c r="T221" s="34"/>
      <c r="U221" s="34"/>
      <c r="V221" s="34"/>
      <c r="W221" s="34"/>
    </row>
    <row r="222">
      <c r="A222" s="30" t="s">
        <v>41</v>
      </c>
      <c r="B222" s="30" t="s">
        <v>52</v>
      </c>
      <c r="C222" s="30">
        <v>10.0</v>
      </c>
      <c r="D222" s="35"/>
      <c r="E222" s="27">
        <v>6033052.0</v>
      </c>
      <c r="F222" s="37"/>
      <c r="G222" s="35"/>
      <c r="H222" s="35"/>
      <c r="J222" s="38"/>
      <c r="K222" s="38"/>
      <c r="L222" s="38"/>
      <c r="N222" s="38"/>
      <c r="O222" s="38"/>
      <c r="P222" s="38"/>
      <c r="T222" s="34"/>
      <c r="U222" s="34"/>
      <c r="V222" s="34"/>
      <c r="W222" s="34"/>
    </row>
    <row r="223">
      <c r="A223" s="30" t="s">
        <v>41</v>
      </c>
      <c r="B223" s="30" t="s">
        <v>52</v>
      </c>
      <c r="C223" s="30">
        <v>10.0</v>
      </c>
      <c r="D223" s="35" t="str">
        <f>CONCATENATE(A223,B223,C223)</f>
        <v>Sem ABAP1BP3_410</v>
      </c>
      <c r="E223" s="27">
        <v>6112155.0</v>
      </c>
      <c r="F223" s="37">
        <f>AVERAGE(E221:E223)</f>
        <v>6024061.667</v>
      </c>
      <c r="G223" s="35">
        <f>STDEV(E221:E223)/F223*100</f>
        <v>1.542402595</v>
      </c>
      <c r="H223" s="43">
        <f>F223-$F$196</f>
        <v>-627798</v>
      </c>
      <c r="J223" s="45">
        <f>AVERAGE(E221:E223)</f>
        <v>6024061.667</v>
      </c>
      <c r="K223" s="45">
        <f>STDEV(E221:E223)/F223*100</f>
        <v>1.542402595</v>
      </c>
      <c r="L223" s="44">
        <f>J223-$J$196</f>
        <v>3320975.167</v>
      </c>
      <c r="N223" s="45">
        <f>AVERAGE(E221:E223)</f>
        <v>6024061.667</v>
      </c>
      <c r="O223" s="45">
        <f>STDEV(E221:E223)/F223*100</f>
        <v>1.542402595</v>
      </c>
      <c r="P223" s="44">
        <f>N223-$N$196</f>
        <v>3627138.333</v>
      </c>
      <c r="T223" s="30" t="str">
        <f>IF(H223&gt;0,"+","-")</f>
        <v>-</v>
      </c>
      <c r="U223" s="30" t="str">
        <f>IF(L223&gt;0,"+","-")</f>
        <v>+</v>
      </c>
      <c r="V223" s="30" t="str">
        <f>IF(P223&gt;0,"+","-")</f>
        <v>+</v>
      </c>
      <c r="W223" s="34" t="str">
        <f>IF(T223="+","1",IF(U223="+","2",IF(V223="+","3","ERRADO")))</f>
        <v>2</v>
      </c>
    </row>
    <row r="224">
      <c r="A224" s="30" t="s">
        <v>41</v>
      </c>
      <c r="B224" s="30" t="s">
        <v>53</v>
      </c>
      <c r="C224" s="30">
        <v>10.0</v>
      </c>
      <c r="D224" s="35"/>
      <c r="E224" s="27">
        <v>6248418.0</v>
      </c>
      <c r="F224" s="37"/>
      <c r="G224" s="35"/>
      <c r="H224" s="35"/>
      <c r="J224" s="38"/>
      <c r="K224" s="38"/>
      <c r="L224" s="38"/>
      <c r="N224" s="38"/>
      <c r="O224" s="38"/>
      <c r="P224" s="38"/>
      <c r="T224" s="34"/>
      <c r="U224" s="34"/>
      <c r="V224" s="34"/>
      <c r="W224" s="34"/>
    </row>
    <row r="225">
      <c r="A225" s="30" t="s">
        <v>41</v>
      </c>
      <c r="B225" s="30" t="s">
        <v>53</v>
      </c>
      <c r="C225" s="30">
        <v>10.0</v>
      </c>
      <c r="D225" s="35"/>
      <c r="E225" s="27">
        <v>6252240.0</v>
      </c>
      <c r="F225" s="37"/>
      <c r="G225" s="35"/>
      <c r="H225" s="35"/>
      <c r="J225" s="38"/>
      <c r="K225" s="38"/>
      <c r="L225" s="38"/>
      <c r="N225" s="38"/>
      <c r="O225" s="38"/>
      <c r="P225" s="38"/>
      <c r="T225" s="34"/>
      <c r="U225" s="34"/>
      <c r="V225" s="34"/>
      <c r="W225" s="34"/>
    </row>
    <row r="226">
      <c r="A226" s="30" t="s">
        <v>41</v>
      </c>
      <c r="B226" s="30" t="s">
        <v>53</v>
      </c>
      <c r="C226" s="30">
        <v>10.0</v>
      </c>
      <c r="D226" s="35" t="str">
        <f>CONCATENATE(A226,B226,C226)</f>
        <v>Sem ABAP1BP3_510</v>
      </c>
      <c r="E226" s="27">
        <v>6192615.0</v>
      </c>
      <c r="F226" s="37">
        <f>AVERAGE(E224:E226)</f>
        <v>6231091</v>
      </c>
      <c r="G226" s="35">
        <f>STDEV(E224:E226)/F226*100</f>
        <v>0.5356356892</v>
      </c>
      <c r="H226" s="43">
        <f>F226-$F$196</f>
        <v>-420768.6667</v>
      </c>
      <c r="J226" s="45">
        <f>AVERAGE(E224:E226)</f>
        <v>6231091</v>
      </c>
      <c r="K226" s="45">
        <f>STDEV(E224:E226)/F226*100</f>
        <v>0.5356356892</v>
      </c>
      <c r="L226" s="44">
        <f>J226-$J$196</f>
        <v>3528004.5</v>
      </c>
      <c r="N226" s="45">
        <f>AVERAGE(E224:E226)</f>
        <v>6231091</v>
      </c>
      <c r="O226" s="45">
        <f>STDEV(E224:E226)/F226*100</f>
        <v>0.5356356892</v>
      </c>
      <c r="P226" s="44">
        <f>N226-$N$196</f>
        <v>3834167.667</v>
      </c>
      <c r="T226" s="30" t="str">
        <f>IF(H226&gt;0,"+","-")</f>
        <v>-</v>
      </c>
      <c r="U226" s="30" t="str">
        <f>IF(L226&gt;0,"+","-")</f>
        <v>+</v>
      </c>
      <c r="V226" s="30" t="str">
        <f>IF(P226&gt;0,"+","-")</f>
        <v>+</v>
      </c>
      <c r="W226" s="34" t="str">
        <f>IF(T226="+","1",IF(U226="+","2",IF(V226="+","3","ERRADO")))</f>
        <v>2</v>
      </c>
    </row>
    <row r="227">
      <c r="A227" s="30" t="s">
        <v>41</v>
      </c>
      <c r="B227" s="30" t="s">
        <v>54</v>
      </c>
      <c r="C227" s="30">
        <v>10.0</v>
      </c>
      <c r="D227" s="35"/>
      <c r="E227" s="28">
        <v>6705720.0</v>
      </c>
      <c r="F227" s="37"/>
      <c r="G227" s="35"/>
      <c r="H227" s="35"/>
      <c r="J227" s="38"/>
      <c r="K227" s="38"/>
      <c r="L227" s="38"/>
      <c r="N227" s="38"/>
      <c r="O227" s="38"/>
      <c r="P227" s="38"/>
      <c r="T227" s="34"/>
      <c r="U227" s="34"/>
      <c r="V227" s="34"/>
      <c r="W227" s="34"/>
    </row>
    <row r="228">
      <c r="A228" s="30" t="s">
        <v>41</v>
      </c>
      <c r="B228" s="30" t="s">
        <v>54</v>
      </c>
      <c r="C228" s="30">
        <v>10.0</v>
      </c>
      <c r="D228" s="35"/>
      <c r="E228" s="28">
        <v>6466876.0</v>
      </c>
      <c r="F228" s="37"/>
      <c r="G228" s="35"/>
      <c r="H228" s="35"/>
      <c r="J228" s="38"/>
      <c r="K228" s="38"/>
      <c r="L228" s="38"/>
      <c r="N228" s="38"/>
      <c r="O228" s="38"/>
      <c r="P228" s="38"/>
      <c r="T228" s="34"/>
      <c r="U228" s="34"/>
      <c r="V228" s="34"/>
      <c r="W228" s="34"/>
    </row>
    <row r="229">
      <c r="A229" s="30" t="s">
        <v>41</v>
      </c>
      <c r="B229" s="30" t="s">
        <v>54</v>
      </c>
      <c r="C229" s="30">
        <v>10.0</v>
      </c>
      <c r="D229" s="35" t="str">
        <f>CONCATENATE(A229,B229,C229)</f>
        <v>Sem ABAP10BP3_110</v>
      </c>
      <c r="E229" s="28">
        <v>7736054.0</v>
      </c>
      <c r="F229" s="37">
        <f>AVERAGE(E227:E229)</f>
        <v>6969550</v>
      </c>
      <c r="G229" s="35">
        <f>STDEV(E227:E229)/F229*100</f>
        <v>9.677362327</v>
      </c>
      <c r="H229" s="43">
        <f>F229-$F$196</f>
        <v>317690.3333</v>
      </c>
      <c r="J229" s="45">
        <f>AVERAGE(E227:E229)</f>
        <v>6969550</v>
      </c>
      <c r="K229" s="45">
        <f>STDEV(E227:E229)/F229*100</f>
        <v>9.677362327</v>
      </c>
      <c r="L229" s="44">
        <f>J229-$J$196</f>
        <v>4266463.5</v>
      </c>
      <c r="N229" s="45">
        <f>AVERAGE(E227:E229)</f>
        <v>6969550</v>
      </c>
      <c r="O229" s="45">
        <f>STDEV(E227:E229)/F229*100</f>
        <v>9.677362327</v>
      </c>
      <c r="P229" s="44">
        <f>N229-$N$196</f>
        <v>4572626.667</v>
      </c>
      <c r="T229" s="30" t="str">
        <f>IF(H229&gt;0,"+","-")</f>
        <v>+</v>
      </c>
      <c r="U229" s="30" t="str">
        <f>IF(L229&gt;0,"+","-")</f>
        <v>+</v>
      </c>
      <c r="V229" s="30" t="str">
        <f>IF(P229&gt;0,"+","-")</f>
        <v>+</v>
      </c>
      <c r="W229" s="34" t="str">
        <f>IF(T229="+","1",IF(U229="+","2",IF(V229="+","3","ERRADO")))</f>
        <v>1</v>
      </c>
    </row>
    <row r="230">
      <c r="A230" s="30" t="s">
        <v>41</v>
      </c>
      <c r="B230" s="30" t="s">
        <v>55</v>
      </c>
      <c r="C230" s="30">
        <v>10.0</v>
      </c>
      <c r="D230" s="35"/>
      <c r="E230" s="28">
        <v>4406871.0</v>
      </c>
      <c r="F230" s="37"/>
      <c r="G230" s="35"/>
      <c r="H230" s="35"/>
      <c r="J230" s="38"/>
      <c r="K230" s="38"/>
      <c r="L230" s="38"/>
      <c r="N230" s="38"/>
      <c r="O230" s="38"/>
      <c r="P230" s="38"/>
      <c r="T230" s="34"/>
      <c r="U230" s="34"/>
      <c r="V230" s="34"/>
      <c r="W230" s="34"/>
    </row>
    <row r="231">
      <c r="A231" s="30" t="s">
        <v>41</v>
      </c>
      <c r="B231" s="50" t="s">
        <v>55</v>
      </c>
      <c r="C231" s="30">
        <v>10.0</v>
      </c>
      <c r="D231" s="35"/>
      <c r="E231" s="28">
        <v>4121214.0</v>
      </c>
      <c r="F231" s="37"/>
      <c r="G231" s="35"/>
      <c r="H231" s="35"/>
      <c r="J231" s="38"/>
      <c r="K231" s="38"/>
      <c r="L231" s="38"/>
      <c r="N231" s="38"/>
      <c r="O231" s="38"/>
      <c r="P231" s="38"/>
      <c r="T231" s="34"/>
      <c r="U231" s="34"/>
      <c r="V231" s="34"/>
      <c r="W231" s="34"/>
    </row>
    <row r="232">
      <c r="A232" s="30" t="s">
        <v>41</v>
      </c>
      <c r="B232" s="50" t="s">
        <v>55</v>
      </c>
      <c r="C232" s="30">
        <v>10.0</v>
      </c>
      <c r="D232" s="35" t="str">
        <f>CONCATENATE(A232,B232,C232)</f>
        <v>Sem ABAP10BP3_210</v>
      </c>
      <c r="E232" s="28">
        <v>4712529.0</v>
      </c>
      <c r="F232" s="37">
        <f>AVERAGE(E230:E232)</f>
        <v>4413538</v>
      </c>
      <c r="G232" s="35">
        <f>STDEV(E230:E232)/F232*100</f>
        <v>6.700154656</v>
      </c>
      <c r="H232" s="43">
        <f>F232-$F$196</f>
        <v>-2238321.667</v>
      </c>
      <c r="J232" s="45">
        <f>AVERAGE(E230:E232)</f>
        <v>4413538</v>
      </c>
      <c r="K232" s="45">
        <f>STDEV(E230:E232)/F232*100</f>
        <v>6.700154656</v>
      </c>
      <c r="L232" s="44">
        <f>J232-$J$196</f>
        <v>1710451.5</v>
      </c>
      <c r="N232" s="45">
        <f>AVERAGE(E230:E232)</f>
        <v>4413538</v>
      </c>
      <c r="O232" s="45">
        <f>STDEV(E230:E232)/F232*100</f>
        <v>6.700154656</v>
      </c>
      <c r="P232" s="44">
        <f>N232-$N$196</f>
        <v>2016614.667</v>
      </c>
      <c r="T232" s="30" t="str">
        <f>IF(H232&gt;0,"+","-")</f>
        <v>-</v>
      </c>
      <c r="U232" s="30" t="str">
        <f>IF(L232&gt;0,"+","-")</f>
        <v>+</v>
      </c>
      <c r="V232" s="30" t="str">
        <f>IF(P232&gt;0,"+","-")</f>
        <v>+</v>
      </c>
      <c r="W232" s="34" t="str">
        <f>IF(T232="+","1",IF(U232="+","2",IF(V232="+","3","ERRADO")))</f>
        <v>2</v>
      </c>
    </row>
    <row r="233">
      <c r="A233" s="30" t="s">
        <v>41</v>
      </c>
      <c r="B233" s="50" t="s">
        <v>56</v>
      </c>
      <c r="C233" s="30">
        <v>10.0</v>
      </c>
      <c r="D233" s="35"/>
      <c r="E233" s="28">
        <v>3648825.0</v>
      </c>
      <c r="F233" s="37"/>
      <c r="G233" s="35"/>
      <c r="H233" s="35"/>
      <c r="J233" s="38"/>
      <c r="K233" s="38"/>
      <c r="L233" s="38"/>
      <c r="N233" s="38"/>
      <c r="O233" s="38"/>
      <c r="P233" s="38"/>
      <c r="T233" s="34"/>
      <c r="U233" s="34"/>
      <c r="V233" s="34"/>
      <c r="W233" s="34"/>
    </row>
    <row r="234">
      <c r="A234" s="30" t="s">
        <v>41</v>
      </c>
      <c r="B234" s="50" t="s">
        <v>56</v>
      </c>
      <c r="C234" s="30">
        <v>10.0</v>
      </c>
      <c r="D234" s="35"/>
      <c r="E234" s="28">
        <v>3667730.0</v>
      </c>
      <c r="F234" s="37"/>
      <c r="G234" s="35"/>
      <c r="H234" s="35"/>
      <c r="J234" s="38"/>
      <c r="K234" s="38"/>
      <c r="L234" s="38"/>
      <c r="N234" s="38"/>
      <c r="O234" s="38"/>
      <c r="P234" s="38"/>
      <c r="T234" s="34"/>
      <c r="U234" s="34"/>
      <c r="V234" s="34"/>
      <c r="W234" s="34"/>
    </row>
    <row r="235">
      <c r="A235" s="30" t="s">
        <v>41</v>
      </c>
      <c r="B235" s="50" t="s">
        <v>56</v>
      </c>
      <c r="C235" s="30">
        <v>10.0</v>
      </c>
      <c r="D235" s="35" t="str">
        <f>CONCATENATE(A235,B235,C235)</f>
        <v>Sem ABAP10BP3_310</v>
      </c>
      <c r="E235" s="28">
        <v>3534062.0</v>
      </c>
      <c r="F235" s="37">
        <f>AVERAGE(E233:E235)</f>
        <v>3616872.333</v>
      </c>
      <c r="G235" s="35">
        <f>STDEV(E233:E235)/F235*100</f>
        <v>1.999963125</v>
      </c>
      <c r="H235" s="43">
        <f>F235-$F$196</f>
        <v>-3034987.333</v>
      </c>
      <c r="J235" s="45">
        <f>AVERAGE(E233:E235)</f>
        <v>3616872.333</v>
      </c>
      <c r="K235" s="45">
        <f>STDEV(E233:E235)/F235*100</f>
        <v>1.999963125</v>
      </c>
      <c r="L235" s="44">
        <f>J235-$J$196</f>
        <v>913785.8333</v>
      </c>
      <c r="N235" s="45">
        <f>AVERAGE(E233:E235)</f>
        <v>3616872.333</v>
      </c>
      <c r="O235" s="45">
        <f>STDEV(E233:E235)/F235*100</f>
        <v>1.999963125</v>
      </c>
      <c r="P235" s="44">
        <f>N235-$N$196</f>
        <v>1219949</v>
      </c>
      <c r="T235" s="30" t="str">
        <f>IF(H235&gt;0,"+","-")</f>
        <v>-</v>
      </c>
      <c r="U235" s="30" t="str">
        <f>IF(L235&gt;0,"+","-")</f>
        <v>+</v>
      </c>
      <c r="V235" s="30" t="str">
        <f>IF(P235&gt;0,"+","-")</f>
        <v>+</v>
      </c>
      <c r="W235" s="34" t="str">
        <f>IF(T235="+","1",IF(U235="+","2",IF(V235="+","3","ERRADO")))</f>
        <v>2</v>
      </c>
    </row>
    <row r="236">
      <c r="A236" s="30" t="s">
        <v>41</v>
      </c>
      <c r="B236" s="50" t="s">
        <v>57</v>
      </c>
      <c r="C236" s="30">
        <v>10.0</v>
      </c>
      <c r="D236" s="35"/>
      <c r="E236" s="28">
        <v>3991579.0</v>
      </c>
      <c r="F236" s="37"/>
      <c r="G236" s="35"/>
      <c r="H236" s="35"/>
      <c r="J236" s="38"/>
      <c r="K236" s="38"/>
      <c r="L236" s="38"/>
      <c r="N236" s="38"/>
      <c r="O236" s="38"/>
      <c r="P236" s="38"/>
      <c r="T236" s="34"/>
      <c r="U236" s="34"/>
      <c r="V236" s="34"/>
      <c r="W236" s="34"/>
    </row>
    <row r="237">
      <c r="A237" s="30" t="s">
        <v>41</v>
      </c>
      <c r="B237" s="50" t="s">
        <v>57</v>
      </c>
      <c r="C237" s="30">
        <v>10.0</v>
      </c>
      <c r="D237" s="35"/>
      <c r="E237" s="28">
        <v>3895995.0</v>
      </c>
      <c r="F237" s="37"/>
      <c r="G237" s="35"/>
      <c r="H237" s="35"/>
      <c r="J237" s="38"/>
      <c r="K237" s="38"/>
      <c r="L237" s="38"/>
      <c r="N237" s="38"/>
      <c r="O237" s="38"/>
      <c r="P237" s="38"/>
      <c r="T237" s="34"/>
      <c r="U237" s="34"/>
      <c r="V237" s="34"/>
      <c r="W237" s="34"/>
    </row>
    <row r="238">
      <c r="A238" s="30" t="s">
        <v>41</v>
      </c>
      <c r="B238" s="50" t="s">
        <v>57</v>
      </c>
      <c r="C238" s="30">
        <v>10.0</v>
      </c>
      <c r="D238" s="35" t="str">
        <f>CONCATENATE(A238,B238,C238)</f>
        <v>Sem ABAP10BP3_410</v>
      </c>
      <c r="E238" s="28">
        <v>4075104.0</v>
      </c>
      <c r="F238" s="37">
        <f>AVERAGE(E236:E238)</f>
        <v>3987559.333</v>
      </c>
      <c r="G238" s="35">
        <f>STDEV(E236:E238)/F238*100</f>
        <v>2.247543565</v>
      </c>
      <c r="H238" s="43">
        <f>F238-$F$196</f>
        <v>-2664300.333</v>
      </c>
      <c r="J238" s="45">
        <f>AVERAGE(E236:E238)</f>
        <v>3987559.333</v>
      </c>
      <c r="K238" s="45">
        <f>STDEV(E236:E238)/F238*100</f>
        <v>2.247543565</v>
      </c>
      <c r="L238" s="44">
        <f>J238-$J$196</f>
        <v>1284472.833</v>
      </c>
      <c r="N238" s="45">
        <f>AVERAGE(E236:E238)</f>
        <v>3987559.333</v>
      </c>
      <c r="O238" s="45">
        <f>STDEV(E236:E238)/F238*100</f>
        <v>2.247543565</v>
      </c>
      <c r="P238" s="44">
        <f>N238-$N$196</f>
        <v>1590636</v>
      </c>
      <c r="T238" s="30" t="str">
        <f>IF(H238&gt;0,"+","-")</f>
        <v>-</v>
      </c>
      <c r="U238" s="30" t="str">
        <f>IF(L238&gt;0,"+","-")</f>
        <v>+</v>
      </c>
      <c r="V238" s="30" t="str">
        <f>IF(P238&gt;0,"+","-")</f>
        <v>+</v>
      </c>
      <c r="W238" s="34" t="str">
        <f>IF(T238="+","1",IF(U238="+","2",IF(V238="+","3","ERRADO")))</f>
        <v>2</v>
      </c>
    </row>
    <row r="239">
      <c r="A239" s="30" t="s">
        <v>41</v>
      </c>
      <c r="B239" s="50" t="s">
        <v>58</v>
      </c>
      <c r="C239" s="30">
        <v>10.0</v>
      </c>
      <c r="D239" s="35"/>
      <c r="E239" s="28">
        <v>3612730.0</v>
      </c>
      <c r="F239" s="37"/>
      <c r="G239" s="35"/>
      <c r="H239" s="35"/>
      <c r="J239" s="38"/>
      <c r="K239" s="38"/>
      <c r="L239" s="38"/>
      <c r="N239" s="38"/>
      <c r="O239" s="38"/>
      <c r="P239" s="38"/>
      <c r="T239" s="34"/>
      <c r="U239" s="34"/>
      <c r="V239" s="34"/>
      <c r="W239" s="34"/>
    </row>
    <row r="240">
      <c r="A240" s="30" t="s">
        <v>41</v>
      </c>
      <c r="B240" s="50" t="s">
        <v>58</v>
      </c>
      <c r="C240" s="30">
        <v>10.0</v>
      </c>
      <c r="D240" s="35"/>
      <c r="E240" s="28">
        <v>4137934.0</v>
      </c>
      <c r="F240" s="37"/>
      <c r="G240" s="35"/>
      <c r="H240" s="35"/>
      <c r="J240" s="38"/>
      <c r="K240" s="38"/>
      <c r="L240" s="38"/>
      <c r="N240" s="38"/>
      <c r="O240" s="38"/>
      <c r="P240" s="38"/>
      <c r="T240" s="34"/>
      <c r="U240" s="34"/>
      <c r="V240" s="34"/>
      <c r="W240" s="34"/>
    </row>
    <row r="241">
      <c r="A241" s="30" t="s">
        <v>41</v>
      </c>
      <c r="B241" s="50" t="s">
        <v>58</v>
      </c>
      <c r="C241" s="30">
        <v>10.0</v>
      </c>
      <c r="D241" s="35" t="str">
        <f>CONCATENATE(A241,B241,C241)</f>
        <v>Sem ABAP10BP3_510</v>
      </c>
      <c r="E241" s="28">
        <v>4197123.0</v>
      </c>
      <c r="F241" s="37">
        <f>AVERAGE(E239:E241)</f>
        <v>3982595.667</v>
      </c>
      <c r="G241" s="35">
        <f>STDEV(E239:E241)/F241*100</f>
        <v>8.077076831</v>
      </c>
      <c r="H241" s="43">
        <f>F241-$F$196</f>
        <v>-2669264</v>
      </c>
      <c r="J241" s="45">
        <f>AVERAGE(E239:E241)</f>
        <v>3982595.667</v>
      </c>
      <c r="K241" s="45">
        <f>STDEV(E239:E241)/F241*100</f>
        <v>8.077076831</v>
      </c>
      <c r="L241" s="44">
        <f>J241-$J$196</f>
        <v>1279509.167</v>
      </c>
      <c r="N241" s="45">
        <f>AVERAGE(E239:E241)</f>
        <v>3982595.667</v>
      </c>
      <c r="O241" s="48">
        <f>STDEV(E239:E241)/F241*100</f>
        <v>8.077076831</v>
      </c>
      <c r="P241" s="44">
        <f>N241-$N$196</f>
        <v>1585672.333</v>
      </c>
      <c r="T241" s="30" t="str">
        <f>IF(H241&gt;0,"+","-")</f>
        <v>-</v>
      </c>
      <c r="U241" s="30" t="str">
        <f>IF(L241&gt;0,"+","-")</f>
        <v>+</v>
      </c>
      <c r="V241" s="30" t="str">
        <f>IF(P241&gt;0,"+","-")</f>
        <v>+</v>
      </c>
      <c r="W241" s="34" t="str">
        <f>IF(T241="+","1",IF(U241="+","2",IF(V241="+","3","ERRADO")))</f>
        <v>2</v>
      </c>
    </row>
    <row r="242">
      <c r="A242" s="51" t="s">
        <v>59</v>
      </c>
      <c r="B242" s="51" t="s">
        <v>42</v>
      </c>
      <c r="C242" s="30">
        <v>10.0</v>
      </c>
      <c r="D242" s="35"/>
      <c r="E242" s="25">
        <v>9581967.0</v>
      </c>
      <c r="F242" s="37"/>
      <c r="G242" s="35"/>
      <c r="H242" s="35"/>
      <c r="J242" s="53"/>
      <c r="K242" s="53"/>
      <c r="L242" s="53"/>
      <c r="N242" s="53"/>
      <c r="O242" s="53"/>
      <c r="P242" s="53"/>
      <c r="T242" s="34"/>
      <c r="U242" s="34"/>
      <c r="V242" s="34"/>
      <c r="W242" s="34"/>
    </row>
    <row r="243">
      <c r="A243" s="51" t="s">
        <v>59</v>
      </c>
      <c r="B243" s="51" t="s">
        <v>42</v>
      </c>
      <c r="C243" s="30">
        <v>10.0</v>
      </c>
      <c r="D243" s="35"/>
      <c r="E243" s="25">
        <v>1.1017908E7</v>
      </c>
      <c r="F243" s="37"/>
      <c r="G243" s="35"/>
      <c r="H243" s="35"/>
      <c r="J243" s="53"/>
      <c r="K243" s="53"/>
      <c r="L243" s="53"/>
      <c r="N243" s="53"/>
      <c r="O243" s="53"/>
      <c r="P243" s="53"/>
      <c r="T243" s="34"/>
      <c r="U243" s="34"/>
      <c r="V243" s="34"/>
      <c r="W243" s="34"/>
    </row>
    <row r="244">
      <c r="A244" s="51" t="s">
        <v>59</v>
      </c>
      <c r="B244" s="51" t="s">
        <v>42</v>
      </c>
      <c r="C244" s="30">
        <v>10.0</v>
      </c>
      <c r="D244" s="35" t="str">
        <f>CONCATENATE(A244,B244,C244)</f>
        <v>Com ABAPbranco10</v>
      </c>
      <c r="E244" s="25">
        <v>1.2667828E7</v>
      </c>
      <c r="F244" s="37">
        <f>AVERAGE(E242:E244)</f>
        <v>11089234.33</v>
      </c>
      <c r="G244" s="35">
        <f>STDEV(E242:E244)/F244*100</f>
        <v>13.92491521</v>
      </c>
      <c r="H244" s="39" t="s">
        <v>43</v>
      </c>
      <c r="J244" s="40">
        <v>4082085.0</v>
      </c>
      <c r="K244" s="38" t="s">
        <v>43</v>
      </c>
      <c r="L244" s="38" t="s">
        <v>43</v>
      </c>
      <c r="N244" s="40">
        <v>4082085.0</v>
      </c>
      <c r="O244" s="38" t="s">
        <v>43</v>
      </c>
      <c r="P244" s="38" t="s">
        <v>43</v>
      </c>
      <c r="T244" s="34"/>
      <c r="U244" s="34"/>
      <c r="V244" s="34"/>
      <c r="W244" s="34"/>
    </row>
    <row r="245">
      <c r="A245" s="51" t="s">
        <v>59</v>
      </c>
      <c r="B245" s="51" t="s">
        <v>44</v>
      </c>
      <c r="C245" s="30">
        <v>10.0</v>
      </c>
      <c r="D245" s="35"/>
      <c r="E245" s="26">
        <v>8428012.0</v>
      </c>
      <c r="F245" s="37"/>
      <c r="G245" s="35"/>
      <c r="H245" s="35"/>
      <c r="J245" s="38"/>
      <c r="K245" s="38"/>
      <c r="L245" s="38"/>
      <c r="N245" s="38"/>
      <c r="O245" s="38"/>
      <c r="P245" s="38"/>
      <c r="T245" s="34"/>
      <c r="U245" s="34"/>
      <c r="V245" s="34"/>
      <c r="W245" s="34"/>
    </row>
    <row r="246">
      <c r="A246" s="51" t="s">
        <v>59</v>
      </c>
      <c r="B246" s="51" t="s">
        <v>44</v>
      </c>
      <c r="C246" s="30">
        <v>10.0</v>
      </c>
      <c r="D246" s="35"/>
      <c r="E246" s="26">
        <v>8198165.0</v>
      </c>
      <c r="F246" s="37"/>
      <c r="G246" s="35"/>
      <c r="H246" s="35"/>
      <c r="J246" s="38"/>
      <c r="K246" s="38"/>
      <c r="L246" s="38"/>
      <c r="N246" s="38"/>
      <c r="O246" s="38"/>
      <c r="P246" s="38"/>
      <c r="T246" s="34"/>
      <c r="U246" s="34"/>
      <c r="V246" s="34"/>
      <c r="W246" s="34"/>
    </row>
    <row r="247">
      <c r="A247" s="51" t="s">
        <v>59</v>
      </c>
      <c r="B247" s="51" t="s">
        <v>44</v>
      </c>
      <c r="C247" s="30">
        <v>10.0</v>
      </c>
      <c r="D247" s="35" t="str">
        <f>CONCATENATE(A247,B247,C247)</f>
        <v>Com ABAPC110</v>
      </c>
      <c r="E247" s="26">
        <v>7713852.0</v>
      </c>
      <c r="F247" s="37">
        <f>AVERAGE(E245:E247)</f>
        <v>8113343</v>
      </c>
      <c r="G247" s="35">
        <f>STDEV(E245:E247)/F247*100</f>
        <v>4.493308703</v>
      </c>
      <c r="H247" s="43">
        <f>F247-$F$244</f>
        <v>-2975891.333</v>
      </c>
      <c r="J247" s="45">
        <f>AVERAGE(E245:E247)</f>
        <v>8113343</v>
      </c>
      <c r="K247" s="45">
        <f>STDEV(E245:E247)/F247*100</f>
        <v>4.493308703</v>
      </c>
      <c r="L247" s="44">
        <f>J247-$J$244</f>
        <v>4031258</v>
      </c>
      <c r="N247" s="45">
        <f>AVERAGE(E245:E247)</f>
        <v>8113343</v>
      </c>
      <c r="O247" s="48">
        <f>STDEV(E245:E247)/F247*100</f>
        <v>4.493308703</v>
      </c>
      <c r="P247" s="46">
        <f>N247-$N$244</f>
        <v>4031258</v>
      </c>
      <c r="T247" s="30" t="str">
        <f>IF(H247&gt;0,"+","-")</f>
        <v>-</v>
      </c>
      <c r="U247" s="30" t="str">
        <f>IF(L247&gt;0,"+","-")</f>
        <v>+</v>
      </c>
      <c r="V247" s="30" t="str">
        <f>IF(P247&gt;0,"+","-")</f>
        <v>+</v>
      </c>
      <c r="W247" s="34" t="str">
        <f>IF(T247="+","1",IF(U247="+","2",IF(V247="+","3","ERRADO")))</f>
        <v>2</v>
      </c>
    </row>
    <row r="248">
      <c r="A248" s="51" t="s">
        <v>59</v>
      </c>
      <c r="B248" s="51" t="s">
        <v>45</v>
      </c>
      <c r="C248" s="30">
        <v>10.0</v>
      </c>
      <c r="D248" s="35"/>
      <c r="E248" s="26">
        <v>6321129.0</v>
      </c>
      <c r="F248" s="37"/>
      <c r="G248" s="35"/>
      <c r="H248" s="35"/>
      <c r="J248" s="38"/>
      <c r="K248" s="38"/>
      <c r="L248" s="38"/>
      <c r="N248" s="38"/>
      <c r="O248" s="38"/>
      <c r="P248" s="38"/>
      <c r="T248" s="34"/>
      <c r="U248" s="34"/>
      <c r="V248" s="34"/>
      <c r="W248" s="34"/>
    </row>
    <row r="249">
      <c r="A249" s="51" t="s">
        <v>59</v>
      </c>
      <c r="B249" s="51" t="s">
        <v>45</v>
      </c>
      <c r="C249" s="30">
        <v>10.0</v>
      </c>
      <c r="D249" s="35"/>
      <c r="E249" s="26">
        <v>6354183.0</v>
      </c>
      <c r="F249" s="37"/>
      <c r="G249" s="35"/>
      <c r="H249" s="35"/>
      <c r="J249" s="38"/>
      <c r="K249" s="38"/>
      <c r="L249" s="38"/>
      <c r="N249" s="38"/>
      <c r="O249" s="38"/>
      <c r="P249" s="38"/>
      <c r="T249" s="34"/>
      <c r="U249" s="34"/>
      <c r="V249" s="34"/>
      <c r="W249" s="34"/>
    </row>
    <row r="250">
      <c r="A250" s="51" t="s">
        <v>59</v>
      </c>
      <c r="B250" s="51" t="s">
        <v>45</v>
      </c>
      <c r="C250" s="30">
        <v>10.0</v>
      </c>
      <c r="D250" s="35" t="str">
        <f>CONCATENATE(A250,B250,C250)</f>
        <v>Com ABAPC210</v>
      </c>
      <c r="E250" s="26">
        <v>6321896.0</v>
      </c>
      <c r="F250" s="37">
        <f>AVERAGE(E248:E250)</f>
        <v>6332402.667</v>
      </c>
      <c r="G250" s="35">
        <f>STDEV(E248:E250)/F250*100</f>
        <v>0.2979314667</v>
      </c>
      <c r="H250" s="43">
        <f>F250-$F$244</f>
        <v>-4756831.667</v>
      </c>
      <c r="J250" s="45">
        <f>AVERAGE(E248:E250)</f>
        <v>6332402.667</v>
      </c>
      <c r="K250" s="45">
        <f>STDEV(E248:E250)/F250*100</f>
        <v>0.2979314667</v>
      </c>
      <c r="L250" s="44">
        <f>J250-$J$244</f>
        <v>2250317.667</v>
      </c>
      <c r="N250" s="45">
        <f>AVERAGE(E248:E250)</f>
        <v>6332402.667</v>
      </c>
      <c r="O250" s="45">
        <f>STDEV(E248:E250)/F250*100</f>
        <v>0.2979314667</v>
      </c>
      <c r="P250" s="46">
        <f>N250-$N$244</f>
        <v>2250317.667</v>
      </c>
      <c r="T250" s="30" t="str">
        <f>IF(H250&gt;0,"+","-")</f>
        <v>-</v>
      </c>
      <c r="U250" s="30" t="str">
        <f>IF(L250&gt;0,"+","-")</f>
        <v>+</v>
      </c>
      <c r="V250" s="30" t="str">
        <f>IF(P250&gt;0,"+","-")</f>
        <v>+</v>
      </c>
      <c r="W250" s="34" t="str">
        <f>IF(T250="+","1",IF(U250="+","2",IF(V250="+","3","ERRADO")))</f>
        <v>2</v>
      </c>
    </row>
    <row r="251">
      <c r="A251" s="51" t="s">
        <v>59</v>
      </c>
      <c r="B251" s="51" t="s">
        <v>46</v>
      </c>
      <c r="C251" s="30">
        <v>10.0</v>
      </c>
      <c r="D251" s="35"/>
      <c r="E251" s="26">
        <v>6644789.0</v>
      </c>
      <c r="F251" s="37"/>
      <c r="G251" s="35"/>
      <c r="H251" s="35"/>
      <c r="J251" s="38"/>
      <c r="K251" s="38"/>
      <c r="L251" s="38"/>
      <c r="N251" s="38"/>
      <c r="O251" s="38"/>
      <c r="P251" s="38"/>
      <c r="T251" s="34"/>
      <c r="U251" s="34"/>
      <c r="V251" s="34"/>
      <c r="W251" s="34"/>
    </row>
    <row r="252">
      <c r="A252" s="51" t="s">
        <v>59</v>
      </c>
      <c r="B252" s="51" t="s">
        <v>46</v>
      </c>
      <c r="C252" s="30">
        <v>10.0</v>
      </c>
      <c r="D252" s="35"/>
      <c r="E252" s="26">
        <v>6237316.0</v>
      </c>
      <c r="F252" s="37"/>
      <c r="G252" s="35"/>
      <c r="H252" s="35"/>
      <c r="J252" s="38"/>
      <c r="K252" s="38"/>
      <c r="L252" s="38"/>
      <c r="N252" s="38"/>
      <c r="O252" s="38"/>
      <c r="P252" s="38"/>
      <c r="T252" s="34"/>
      <c r="U252" s="34"/>
      <c r="V252" s="34"/>
      <c r="W252" s="34"/>
    </row>
    <row r="253">
      <c r="A253" s="51" t="s">
        <v>59</v>
      </c>
      <c r="B253" s="51" t="s">
        <v>46</v>
      </c>
      <c r="C253" s="30">
        <v>10.0</v>
      </c>
      <c r="D253" s="35" t="str">
        <f>CONCATENATE(A253,B253,C253)</f>
        <v>Com ABAPC310</v>
      </c>
      <c r="E253" s="26">
        <v>6902873.0</v>
      </c>
      <c r="F253" s="37">
        <f>AVERAGE(E251:E253)</f>
        <v>6594992.667</v>
      </c>
      <c r="G253" s="35">
        <f>STDEV(E251:E253)/F253*100</f>
        <v>5.088120156</v>
      </c>
      <c r="H253" s="43">
        <f>F253-$F$244</f>
        <v>-4494241.667</v>
      </c>
      <c r="J253" s="45">
        <f>AVERAGE(E251:E253)</f>
        <v>6594992.667</v>
      </c>
      <c r="K253" s="45">
        <f>STDEV(E251:E253)/F253*100</f>
        <v>5.088120156</v>
      </c>
      <c r="L253" s="44">
        <f>J253-$J$244</f>
        <v>2512907.667</v>
      </c>
      <c r="N253" s="45">
        <f>AVERAGE(E251:E253)</f>
        <v>6594992.667</v>
      </c>
      <c r="O253" s="48">
        <f>STDEV(E251:E253)/F253*100</f>
        <v>5.088120156</v>
      </c>
      <c r="P253" s="46">
        <f>N253-$N$244</f>
        <v>2512907.667</v>
      </c>
      <c r="T253" s="30" t="str">
        <f>IF(H253&gt;0,"+","-")</f>
        <v>-</v>
      </c>
      <c r="U253" s="30" t="str">
        <f>IF(L253&gt;0,"+","-")</f>
        <v>+</v>
      </c>
      <c r="V253" s="30" t="str">
        <f>IF(P253&gt;0,"+","-")</f>
        <v>+</v>
      </c>
      <c r="W253" s="34" t="str">
        <f>IF(T253="+","1",IF(U253="+","2",IF(V253="+","3","ERRADO")))</f>
        <v>2</v>
      </c>
    </row>
    <row r="254">
      <c r="A254" s="51" t="s">
        <v>59</v>
      </c>
      <c r="B254" s="51" t="s">
        <v>47</v>
      </c>
      <c r="C254" s="30">
        <v>10.0</v>
      </c>
      <c r="D254" s="35"/>
      <c r="E254" s="26">
        <v>4214052.0</v>
      </c>
      <c r="F254" s="37"/>
      <c r="G254" s="35"/>
      <c r="H254" s="35"/>
      <c r="J254" s="38"/>
      <c r="K254" s="38"/>
      <c r="L254" s="38"/>
      <c r="N254" s="38"/>
      <c r="O254" s="38"/>
      <c r="P254" s="38"/>
      <c r="T254" s="34"/>
      <c r="U254" s="34"/>
      <c r="V254" s="34"/>
      <c r="W254" s="34"/>
    </row>
    <row r="255">
      <c r="A255" s="51" t="s">
        <v>59</v>
      </c>
      <c r="B255" s="51" t="s">
        <v>47</v>
      </c>
      <c r="C255" s="30">
        <v>10.0</v>
      </c>
      <c r="D255" s="35"/>
      <c r="E255" s="26">
        <v>4722999.0</v>
      </c>
      <c r="F255" s="37"/>
      <c r="G255" s="35"/>
      <c r="H255" s="35"/>
      <c r="J255" s="38"/>
      <c r="K255" s="38"/>
      <c r="L255" s="38"/>
      <c r="N255" s="38"/>
      <c r="O255" s="38"/>
      <c r="P255" s="38"/>
      <c r="T255" s="34"/>
      <c r="U255" s="34"/>
      <c r="V255" s="34"/>
      <c r="W255" s="34"/>
    </row>
    <row r="256">
      <c r="A256" s="51" t="s">
        <v>59</v>
      </c>
      <c r="B256" s="51" t="s">
        <v>47</v>
      </c>
      <c r="C256" s="30">
        <v>10.0</v>
      </c>
      <c r="D256" s="35" t="str">
        <f>CONCATENATE(A256,B256,C256)</f>
        <v>Com ABAPC410</v>
      </c>
      <c r="E256" s="26">
        <v>4362478.0</v>
      </c>
      <c r="F256" s="37">
        <f>AVERAGE(E254:E256)</f>
        <v>4433176.333</v>
      </c>
      <c r="G256" s="35">
        <f>STDEV(E254:E256)/F256*100</f>
        <v>5.904016534</v>
      </c>
      <c r="H256" s="43">
        <f>F256-$F$244</f>
        <v>-6656058</v>
      </c>
      <c r="J256" s="45">
        <f>AVERAGE(E254:E256)</f>
        <v>4433176.333</v>
      </c>
      <c r="K256" s="45">
        <f>STDEV(E254:E256)/F256*100</f>
        <v>5.904016534</v>
      </c>
      <c r="L256" s="44">
        <f>J256-$J$244</f>
        <v>351091.3333</v>
      </c>
      <c r="N256" s="45">
        <f>AVERAGE(E254:E256)</f>
        <v>4433176.333</v>
      </c>
      <c r="O256" s="45">
        <f>STDEV(E254:E256)/F256*100</f>
        <v>5.904016534</v>
      </c>
      <c r="P256" s="44">
        <f>N256-$N$244</f>
        <v>351091.3333</v>
      </c>
      <c r="T256" s="30" t="str">
        <f>IF(H256&gt;0,"+","-")</f>
        <v>-</v>
      </c>
      <c r="U256" s="30" t="str">
        <f>IF(L256&gt;0,"+","-")</f>
        <v>+</v>
      </c>
      <c r="V256" s="30" t="str">
        <f>IF(P256&gt;0,"+","-")</f>
        <v>+</v>
      </c>
      <c r="W256" s="34" t="str">
        <f>IF(T256="+","1",IF(U256="+","2",IF(V256="+","3","ERRADO")))</f>
        <v>2</v>
      </c>
    </row>
    <row r="257">
      <c r="A257" s="51" t="s">
        <v>59</v>
      </c>
      <c r="B257" s="51" t="s">
        <v>48</v>
      </c>
      <c r="C257" s="30">
        <v>10.0</v>
      </c>
      <c r="D257" s="35"/>
      <c r="E257" s="26">
        <v>5831632.0</v>
      </c>
      <c r="F257" s="37"/>
      <c r="G257" s="35"/>
      <c r="H257" s="35"/>
      <c r="J257" s="38"/>
      <c r="K257" s="38"/>
      <c r="L257" s="38"/>
      <c r="N257" s="38"/>
      <c r="O257" s="38"/>
      <c r="P257" s="38"/>
      <c r="T257" s="34"/>
      <c r="U257" s="34"/>
      <c r="V257" s="34"/>
      <c r="W257" s="34"/>
    </row>
    <row r="258">
      <c r="A258" s="51" t="s">
        <v>59</v>
      </c>
      <c r="B258" s="51" t="s">
        <v>48</v>
      </c>
      <c r="C258" s="30">
        <v>10.0</v>
      </c>
      <c r="D258" s="35"/>
      <c r="E258" s="26">
        <v>6085161.0</v>
      </c>
      <c r="F258" s="37"/>
      <c r="G258" s="35"/>
      <c r="H258" s="35"/>
      <c r="J258" s="38"/>
      <c r="K258" s="38"/>
      <c r="L258" s="38"/>
      <c r="N258" s="38"/>
      <c r="O258" s="38"/>
      <c r="P258" s="38"/>
      <c r="T258" s="34"/>
      <c r="U258" s="34"/>
      <c r="V258" s="34"/>
      <c r="W258" s="34"/>
    </row>
    <row r="259">
      <c r="A259" s="51" t="s">
        <v>59</v>
      </c>
      <c r="B259" s="51" t="s">
        <v>48</v>
      </c>
      <c r="C259" s="30">
        <v>10.0</v>
      </c>
      <c r="D259" s="35" t="str">
        <f>CONCATENATE(A259,B259,C259)</f>
        <v>Com ABAPC510</v>
      </c>
      <c r="E259" s="26">
        <v>6197464.0</v>
      </c>
      <c r="F259" s="37">
        <f>AVERAGE(E257:E259)</f>
        <v>6038085.667</v>
      </c>
      <c r="G259" s="35">
        <f>STDEV(E257:E259)/F259*100</f>
        <v>3.103701979</v>
      </c>
      <c r="H259" s="43">
        <f>F259-$F$244</f>
        <v>-5051148.667</v>
      </c>
      <c r="J259" s="45">
        <f>AVERAGE(E257:E259)</f>
        <v>6038085.667</v>
      </c>
      <c r="K259" s="45">
        <f>STDEV(E257:E259)/F259*100</f>
        <v>3.103701979</v>
      </c>
      <c r="L259" s="44">
        <f>J259-$J$244</f>
        <v>1956000.667</v>
      </c>
      <c r="N259" s="45">
        <f>AVERAGE(E257:E259)</f>
        <v>6038085.667</v>
      </c>
      <c r="O259" s="45">
        <f>STDEV(E257:E259)/F259*100</f>
        <v>3.103701979</v>
      </c>
      <c r="P259" s="46">
        <f>N259-$N$244</f>
        <v>1956000.667</v>
      </c>
      <c r="T259" s="30" t="str">
        <f>IF(H259&gt;0,"+","-")</f>
        <v>-</v>
      </c>
      <c r="U259" s="30" t="str">
        <f>IF(L259&gt;0,"+","-")</f>
        <v>+</v>
      </c>
      <c r="V259" s="30" t="str">
        <f>IF(P259&gt;0,"+","-")</f>
        <v>+</v>
      </c>
      <c r="W259" s="34" t="str">
        <f>IF(T259="+","1",IF(U259="+","2",IF(V259="+","3","ERRADO")))</f>
        <v>2</v>
      </c>
    </row>
    <row r="260">
      <c r="A260" s="51" t="s">
        <v>59</v>
      </c>
      <c r="B260" s="51" t="s">
        <v>49</v>
      </c>
      <c r="C260" s="30">
        <v>10.0</v>
      </c>
      <c r="D260" s="35"/>
      <c r="E260" s="27">
        <v>5620194.0</v>
      </c>
      <c r="F260" s="37"/>
      <c r="G260" s="35"/>
      <c r="H260" s="35"/>
      <c r="J260" s="38"/>
      <c r="K260" s="38"/>
      <c r="L260" s="38"/>
      <c r="N260" s="38"/>
      <c r="O260" s="38"/>
      <c r="P260" s="38"/>
      <c r="T260" s="34"/>
      <c r="U260" s="34"/>
      <c r="V260" s="34"/>
      <c r="W260" s="34"/>
    </row>
    <row r="261">
      <c r="A261" s="51" t="s">
        <v>59</v>
      </c>
      <c r="B261" s="51" t="s">
        <v>49</v>
      </c>
      <c r="C261" s="30">
        <v>10.0</v>
      </c>
      <c r="D261" s="35"/>
      <c r="E261" s="27">
        <v>5697730.0</v>
      </c>
      <c r="F261" s="37"/>
      <c r="G261" s="35"/>
      <c r="H261" s="35"/>
      <c r="J261" s="38"/>
      <c r="K261" s="38"/>
      <c r="L261" s="38"/>
      <c r="N261" s="38"/>
      <c r="O261" s="38"/>
      <c r="P261" s="38"/>
      <c r="T261" s="34"/>
      <c r="U261" s="34"/>
      <c r="V261" s="34"/>
      <c r="W261" s="34"/>
    </row>
    <row r="262">
      <c r="A262" s="51" t="s">
        <v>59</v>
      </c>
      <c r="B262" s="51" t="s">
        <v>49</v>
      </c>
      <c r="C262" s="30">
        <v>10.0</v>
      </c>
      <c r="D262" s="35" t="str">
        <f>CONCATENATE(A262,B262,C262)</f>
        <v>Com ABAP1BP3_110</v>
      </c>
      <c r="E262" s="27">
        <v>5376014.0</v>
      </c>
      <c r="F262" s="37">
        <f>AVERAGE(E260:E262)</f>
        <v>5564646</v>
      </c>
      <c r="G262" s="35">
        <f>STDEV(E260:E262)/F262*100</f>
        <v>3.017213217</v>
      </c>
      <c r="H262" s="43">
        <f>F262-$F$244</f>
        <v>-5524588.333</v>
      </c>
      <c r="J262" s="45">
        <f>AVERAGE(E260:E262)</f>
        <v>5564646</v>
      </c>
      <c r="K262" s="45">
        <f>STDEV(E260:E262)/F262*100</f>
        <v>3.017213217</v>
      </c>
      <c r="L262" s="44">
        <f>J262-$J$244</f>
        <v>1482561</v>
      </c>
      <c r="N262" s="45">
        <f>AVERAGE(E260:E262)</f>
        <v>5564646</v>
      </c>
      <c r="O262" s="45">
        <f>STDEV(E260:E262)/F262*100</f>
        <v>3.017213217</v>
      </c>
      <c r="P262" s="44">
        <f>N262-$N$244</f>
        <v>1482561</v>
      </c>
      <c r="T262" s="30" t="str">
        <f>IF(H262&gt;0,"+","-")</f>
        <v>-</v>
      </c>
      <c r="U262" s="30" t="str">
        <f>IF(L262&gt;0,"+","-")</f>
        <v>+</v>
      </c>
      <c r="V262" s="30" t="str">
        <f>IF(P262&gt;0,"+","-")</f>
        <v>+</v>
      </c>
      <c r="W262" s="34" t="str">
        <f>IF(T262="+","1",IF(U262="+","2",IF(V262="+","3","ERRADO")))</f>
        <v>2</v>
      </c>
    </row>
    <row r="263">
      <c r="A263" s="51" t="s">
        <v>59</v>
      </c>
      <c r="B263" s="51" t="s">
        <v>50</v>
      </c>
      <c r="C263" s="30">
        <v>10.0</v>
      </c>
      <c r="D263" s="35"/>
      <c r="E263" s="27">
        <v>4550148.0</v>
      </c>
      <c r="F263" s="37"/>
      <c r="G263" s="35"/>
      <c r="H263" s="35"/>
      <c r="J263" s="38"/>
      <c r="K263" s="38"/>
      <c r="L263" s="38"/>
      <c r="N263" s="38"/>
      <c r="O263" s="38"/>
      <c r="P263" s="38"/>
      <c r="T263" s="34"/>
      <c r="U263" s="34"/>
      <c r="V263" s="34"/>
      <c r="W263" s="34"/>
    </row>
    <row r="264">
      <c r="A264" s="51" t="s">
        <v>59</v>
      </c>
      <c r="B264" s="51" t="s">
        <v>50</v>
      </c>
      <c r="C264" s="30">
        <v>10.0</v>
      </c>
      <c r="D264" s="35"/>
      <c r="E264" s="27">
        <v>4973690.0</v>
      </c>
      <c r="F264" s="37"/>
      <c r="G264" s="35"/>
      <c r="H264" s="35"/>
      <c r="J264" s="38"/>
      <c r="K264" s="38"/>
      <c r="L264" s="38"/>
      <c r="N264" s="38"/>
      <c r="O264" s="38"/>
      <c r="P264" s="38"/>
      <c r="T264" s="34"/>
      <c r="U264" s="34"/>
      <c r="V264" s="34"/>
      <c r="W264" s="34"/>
    </row>
    <row r="265">
      <c r="A265" s="51" t="s">
        <v>59</v>
      </c>
      <c r="B265" s="51" t="s">
        <v>50</v>
      </c>
      <c r="C265" s="30">
        <v>10.0</v>
      </c>
      <c r="D265" s="35" t="str">
        <f>CONCATENATE(A265,B265,C265)</f>
        <v>Com ABAP1BP3_210</v>
      </c>
      <c r="E265" s="27">
        <v>4805447.0</v>
      </c>
      <c r="F265" s="37">
        <f>AVERAGE(E263:E265)</f>
        <v>4776428.333</v>
      </c>
      <c r="G265" s="35">
        <f>STDEV(E263:E265)/F265*100</f>
        <v>4.464778205</v>
      </c>
      <c r="H265" s="43">
        <f>F265-$F$244</f>
        <v>-6312806</v>
      </c>
      <c r="J265" s="45">
        <f>AVERAGE(E263:E265)</f>
        <v>4776428.333</v>
      </c>
      <c r="K265" s="45">
        <f>STDEV(E263:E265)/F265*100</f>
        <v>4.464778205</v>
      </c>
      <c r="L265" s="44">
        <f>J265-$J$244</f>
        <v>694343.3333</v>
      </c>
      <c r="N265" s="45">
        <f>AVERAGE(E263:E265)</f>
        <v>4776428.333</v>
      </c>
      <c r="O265" s="45">
        <f>STDEV(E263:E265)/F265*100</f>
        <v>4.464778205</v>
      </c>
      <c r="P265" s="46">
        <f>N265-$N$244</f>
        <v>694343.3333</v>
      </c>
      <c r="T265" s="30" t="str">
        <f>IF(H265&gt;0,"+","-")</f>
        <v>-</v>
      </c>
      <c r="U265" s="30" t="str">
        <f>IF(L265&gt;0,"+","-")</f>
        <v>+</v>
      </c>
      <c r="V265" s="30" t="str">
        <f>IF(P265&gt;0,"+","-")</f>
        <v>+</v>
      </c>
      <c r="W265" s="34" t="str">
        <f>IF(T265="+","1",IF(U265="+","2",IF(V265="+","3","ERRADO")))</f>
        <v>2</v>
      </c>
    </row>
    <row r="266">
      <c r="A266" s="51" t="s">
        <v>59</v>
      </c>
      <c r="B266" s="51" t="s">
        <v>51</v>
      </c>
      <c r="C266" s="30">
        <v>10.0</v>
      </c>
      <c r="D266" s="35"/>
      <c r="E266" s="27">
        <v>5476786.0</v>
      </c>
      <c r="F266" s="37"/>
      <c r="G266" s="35"/>
      <c r="H266" s="35"/>
      <c r="J266" s="38"/>
      <c r="K266" s="38"/>
      <c r="L266" s="38"/>
      <c r="N266" s="38"/>
      <c r="O266" s="38"/>
      <c r="P266" s="38"/>
      <c r="T266" s="34"/>
      <c r="U266" s="34"/>
      <c r="V266" s="34"/>
      <c r="W266" s="34"/>
    </row>
    <row r="267">
      <c r="A267" s="51" t="s">
        <v>59</v>
      </c>
      <c r="B267" s="51" t="s">
        <v>51</v>
      </c>
      <c r="C267" s="30">
        <v>10.0</v>
      </c>
      <c r="D267" s="35"/>
      <c r="E267" s="27">
        <v>5898846.0</v>
      </c>
      <c r="F267" s="37"/>
      <c r="G267" s="35"/>
      <c r="H267" s="35"/>
      <c r="J267" s="38"/>
      <c r="K267" s="38"/>
      <c r="L267" s="38"/>
      <c r="N267" s="38"/>
      <c r="O267" s="38"/>
      <c r="P267" s="38"/>
      <c r="T267" s="34"/>
      <c r="U267" s="34"/>
      <c r="V267" s="34"/>
      <c r="W267" s="34"/>
    </row>
    <row r="268">
      <c r="A268" s="51" t="s">
        <v>59</v>
      </c>
      <c r="B268" s="51" t="s">
        <v>51</v>
      </c>
      <c r="C268" s="30">
        <v>10.0</v>
      </c>
      <c r="D268" s="35" t="str">
        <f>CONCATENATE(A268,B268,C268)</f>
        <v>Com ABAP1BP3_310</v>
      </c>
      <c r="E268" s="27">
        <v>5681479.0</v>
      </c>
      <c r="F268" s="37">
        <f>AVERAGE(E266:E268)</f>
        <v>5685703.667</v>
      </c>
      <c r="G268" s="35">
        <f>STDEV(E266:E268)/F268*100</f>
        <v>3.712147617</v>
      </c>
      <c r="H268" s="43">
        <f>F268-$F$244</f>
        <v>-5403530.667</v>
      </c>
      <c r="J268" s="45">
        <f>AVERAGE(E266:E268)</f>
        <v>5685703.667</v>
      </c>
      <c r="K268" s="45">
        <f>STDEV(E266:E268)/F268*100</f>
        <v>3.712147617</v>
      </c>
      <c r="L268" s="44">
        <f>J268-$J$244</f>
        <v>1603618.667</v>
      </c>
      <c r="N268" s="45">
        <f>AVERAGE(E266:E268)</f>
        <v>5685703.667</v>
      </c>
      <c r="O268" s="45">
        <f>STDEV(E266:E268)/F268*100</f>
        <v>3.712147617</v>
      </c>
      <c r="P268" s="46">
        <f>N268-$N$244</f>
        <v>1603618.667</v>
      </c>
      <c r="T268" s="30" t="str">
        <f>IF(H268&gt;0,"+","-")</f>
        <v>-</v>
      </c>
      <c r="U268" s="30" t="str">
        <f>IF(L268&gt;0,"+","-")</f>
        <v>+</v>
      </c>
      <c r="V268" s="30" t="str">
        <f>IF(P268&gt;0,"+","-")</f>
        <v>+</v>
      </c>
      <c r="W268" s="34" t="str">
        <f>IF(T268="+","1",IF(U268="+","2",IF(V268="+","3","ERRADO")))</f>
        <v>2</v>
      </c>
    </row>
    <row r="269">
      <c r="A269" s="51" t="s">
        <v>59</v>
      </c>
      <c r="B269" s="51" t="s">
        <v>52</v>
      </c>
      <c r="C269" s="30">
        <v>10.0</v>
      </c>
      <c r="D269" s="35"/>
      <c r="E269" s="27">
        <v>5746631.0</v>
      </c>
      <c r="F269" s="37"/>
      <c r="G269" s="35"/>
      <c r="H269" s="35"/>
      <c r="J269" s="38"/>
      <c r="K269" s="38"/>
      <c r="L269" s="38"/>
      <c r="N269" s="38"/>
      <c r="O269" s="38"/>
      <c r="P269" s="38"/>
      <c r="T269" s="34"/>
      <c r="U269" s="34"/>
      <c r="V269" s="34"/>
      <c r="W269" s="34"/>
    </row>
    <row r="270">
      <c r="A270" s="51" t="s">
        <v>59</v>
      </c>
      <c r="B270" s="51" t="s">
        <v>52</v>
      </c>
      <c r="C270" s="30">
        <v>10.0</v>
      </c>
      <c r="D270" s="35"/>
      <c r="E270" s="27">
        <v>6171553.0</v>
      </c>
      <c r="F270" s="37"/>
      <c r="G270" s="35"/>
      <c r="H270" s="35"/>
      <c r="J270" s="38"/>
      <c r="K270" s="38"/>
      <c r="L270" s="38"/>
      <c r="N270" s="38"/>
      <c r="O270" s="38"/>
      <c r="P270" s="38"/>
      <c r="T270" s="34"/>
      <c r="U270" s="34"/>
      <c r="V270" s="34"/>
      <c r="W270" s="34"/>
    </row>
    <row r="271">
      <c r="A271" s="51" t="s">
        <v>59</v>
      </c>
      <c r="B271" s="51" t="s">
        <v>52</v>
      </c>
      <c r="C271" s="30">
        <v>10.0</v>
      </c>
      <c r="D271" s="35" t="str">
        <f>CONCATENATE(A271,B271,C271)</f>
        <v>Com ABAP1BP3_410</v>
      </c>
      <c r="E271" s="27">
        <v>6024906.0</v>
      </c>
      <c r="F271" s="37">
        <f>AVERAGE(E269:E271)</f>
        <v>5981030</v>
      </c>
      <c r="G271" s="35">
        <f>STDEV(E269:E271)/F271*100</f>
        <v>3.608611227</v>
      </c>
      <c r="H271" s="43">
        <f>F271-$F$244</f>
        <v>-5108204.333</v>
      </c>
      <c r="J271" s="45">
        <f>AVERAGE(E269:E271)</f>
        <v>5981030</v>
      </c>
      <c r="K271" s="45">
        <f>STDEV(E269:E271)/F271*100</f>
        <v>3.608611227</v>
      </c>
      <c r="L271" s="44">
        <f>J271-$J$244</f>
        <v>1898945</v>
      </c>
      <c r="N271" s="45">
        <f>AVERAGE(E269:E271)</f>
        <v>5981030</v>
      </c>
      <c r="O271" s="45">
        <f>STDEV(E269:E271)/F271*100</f>
        <v>3.608611227</v>
      </c>
      <c r="P271" s="44">
        <f>N271-$N$244</f>
        <v>1898945</v>
      </c>
      <c r="T271" s="30" t="str">
        <f>IF(H271&gt;0,"+","-")</f>
        <v>-</v>
      </c>
      <c r="U271" s="30" t="str">
        <f>IF(L271&gt;0,"+","-")</f>
        <v>+</v>
      </c>
      <c r="V271" s="30" t="str">
        <f>IF(P271&gt;0,"+","-")</f>
        <v>+</v>
      </c>
      <c r="W271" s="34" t="str">
        <f>IF(T271="+","1",IF(U271="+","2",IF(V271="+","3","ERRADO")))</f>
        <v>2</v>
      </c>
    </row>
    <row r="272">
      <c r="A272" s="51" t="s">
        <v>59</v>
      </c>
      <c r="B272" s="51" t="s">
        <v>53</v>
      </c>
      <c r="C272" s="30">
        <v>10.0</v>
      </c>
      <c r="D272" s="35"/>
      <c r="E272" s="27">
        <v>6045917.0</v>
      </c>
      <c r="F272" s="37"/>
      <c r="G272" s="35"/>
      <c r="H272" s="35"/>
      <c r="J272" s="38"/>
      <c r="K272" s="38"/>
      <c r="L272" s="38"/>
      <c r="N272" s="38"/>
      <c r="O272" s="38"/>
      <c r="P272" s="38"/>
      <c r="T272" s="34"/>
      <c r="U272" s="34"/>
      <c r="V272" s="34"/>
      <c r="W272" s="34"/>
    </row>
    <row r="273">
      <c r="A273" s="51" t="s">
        <v>59</v>
      </c>
      <c r="B273" s="51" t="s">
        <v>53</v>
      </c>
      <c r="C273" s="30">
        <v>10.0</v>
      </c>
      <c r="D273" s="35"/>
      <c r="E273" s="27">
        <v>6072850.0</v>
      </c>
      <c r="F273" s="37"/>
      <c r="G273" s="35"/>
      <c r="H273" s="35"/>
      <c r="J273" s="38"/>
      <c r="K273" s="38"/>
      <c r="L273" s="38"/>
      <c r="N273" s="38"/>
      <c r="O273" s="38"/>
      <c r="P273" s="38"/>
      <c r="T273" s="34"/>
      <c r="U273" s="34"/>
      <c r="V273" s="34"/>
      <c r="W273" s="34"/>
    </row>
    <row r="274">
      <c r="A274" s="51" t="s">
        <v>59</v>
      </c>
      <c r="B274" s="51" t="s">
        <v>53</v>
      </c>
      <c r="C274" s="30">
        <v>10.0</v>
      </c>
      <c r="D274" s="35" t="str">
        <f>CONCATENATE(A274,B274,C274)</f>
        <v>Com ABAP1BP3_510</v>
      </c>
      <c r="E274" s="27">
        <v>5831765.0</v>
      </c>
      <c r="F274" s="37">
        <f>AVERAGE(E272:E274)</f>
        <v>5983510.667</v>
      </c>
      <c r="G274" s="35">
        <f>STDEV(E272:E274)/F274*100</f>
        <v>2.207797086</v>
      </c>
      <c r="H274" s="43">
        <f>F274-$F$244</f>
        <v>-5105723.667</v>
      </c>
      <c r="J274" s="45">
        <f>AVERAGE(E272:E274)</f>
        <v>5983510.667</v>
      </c>
      <c r="K274" s="45">
        <f>STDEV(E272:E274)/F274*100</f>
        <v>2.207797086</v>
      </c>
      <c r="L274" s="44">
        <f>J274-$J$244</f>
        <v>1901425.667</v>
      </c>
      <c r="N274" s="45">
        <f>AVERAGE(E272:E274)</f>
        <v>5983510.667</v>
      </c>
      <c r="O274" s="45">
        <f>STDEV(E272:E274)/F274*100</f>
        <v>2.207797086</v>
      </c>
      <c r="P274" s="46">
        <f>N274-$N$244</f>
        <v>1901425.667</v>
      </c>
      <c r="T274" s="30" t="str">
        <f>IF(H274&gt;0,"+","-")</f>
        <v>-</v>
      </c>
      <c r="U274" s="30" t="str">
        <f>IF(L274&gt;0,"+","-")</f>
        <v>+</v>
      </c>
      <c r="V274" s="30" t="str">
        <f>IF(P274&gt;0,"+","-")</f>
        <v>+</v>
      </c>
      <c r="W274" s="34" t="str">
        <f>IF(T274="+","1",IF(U274="+","2",IF(V274="+","3","ERRADO")))</f>
        <v>2</v>
      </c>
    </row>
    <row r="275">
      <c r="A275" s="51" t="s">
        <v>59</v>
      </c>
      <c r="B275" s="51" t="s">
        <v>54</v>
      </c>
      <c r="C275" s="30">
        <v>10.0</v>
      </c>
      <c r="D275" s="35"/>
      <c r="E275" s="28">
        <v>6851543.0</v>
      </c>
      <c r="F275" s="37"/>
      <c r="G275" s="35"/>
      <c r="H275" s="35"/>
      <c r="J275" s="38"/>
      <c r="K275" s="38"/>
      <c r="L275" s="38"/>
      <c r="N275" s="38"/>
      <c r="O275" s="38"/>
      <c r="P275" s="38"/>
      <c r="T275" s="34"/>
      <c r="U275" s="34"/>
      <c r="V275" s="34"/>
      <c r="W275" s="34"/>
    </row>
    <row r="276">
      <c r="A276" s="51" t="s">
        <v>59</v>
      </c>
      <c r="B276" s="51" t="s">
        <v>54</v>
      </c>
      <c r="C276" s="30">
        <v>10.0</v>
      </c>
      <c r="D276" s="35"/>
      <c r="E276" s="28">
        <v>6688331.0</v>
      </c>
      <c r="F276" s="37"/>
      <c r="G276" s="35"/>
      <c r="H276" s="35"/>
      <c r="J276" s="38"/>
      <c r="K276" s="38"/>
      <c r="L276" s="38"/>
      <c r="N276" s="38"/>
      <c r="O276" s="38"/>
      <c r="P276" s="38"/>
      <c r="T276" s="34"/>
      <c r="U276" s="34"/>
      <c r="V276" s="34"/>
      <c r="W276" s="34"/>
    </row>
    <row r="277">
      <c r="A277" s="51" t="s">
        <v>59</v>
      </c>
      <c r="B277" s="51" t="s">
        <v>54</v>
      </c>
      <c r="C277" s="30">
        <v>10.0</v>
      </c>
      <c r="D277" s="35" t="str">
        <f>CONCATENATE(A277,B277,C277)</f>
        <v>Com ABAP10BP3_110</v>
      </c>
      <c r="E277" s="28">
        <v>6846172.0</v>
      </c>
      <c r="F277" s="37">
        <f>AVERAGE(E275:E277)</f>
        <v>6795348.667</v>
      </c>
      <c r="G277" s="35">
        <f>STDEV(E275:E277)/F277*100</f>
        <v>1.3644468</v>
      </c>
      <c r="H277" s="43">
        <f>F277-$F$244</f>
        <v>-4293885.667</v>
      </c>
      <c r="J277" s="45">
        <f>AVERAGE(E275:E277)</f>
        <v>6795348.667</v>
      </c>
      <c r="K277" s="45">
        <f>STDEV(E275:E277)/F277*100</f>
        <v>1.3644468</v>
      </c>
      <c r="L277" s="44">
        <f>J277-$J$244</f>
        <v>2713263.667</v>
      </c>
      <c r="N277" s="45">
        <f>AVERAGE(E275:E277)</f>
        <v>6795348.667</v>
      </c>
      <c r="O277" s="45">
        <f>STDEV(E275:E277)/F277*100</f>
        <v>1.3644468</v>
      </c>
      <c r="P277" s="44">
        <f>N277-$N$244</f>
        <v>2713263.667</v>
      </c>
      <c r="T277" s="30" t="str">
        <f>IF(H277&gt;0,"+","-")</f>
        <v>-</v>
      </c>
      <c r="U277" s="30" t="str">
        <f>IF(L277&gt;0,"+","-")</f>
        <v>+</v>
      </c>
      <c r="V277" s="30" t="str">
        <f>IF(P277&gt;0,"+","-")</f>
        <v>+</v>
      </c>
      <c r="W277" s="34" t="str">
        <f>IF(T277="+","1",IF(U277="+","2",IF(V277="+","3","ERRADO")))</f>
        <v>2</v>
      </c>
    </row>
    <row r="278">
      <c r="A278" s="51" t="s">
        <v>59</v>
      </c>
      <c r="B278" s="51" t="s">
        <v>55</v>
      </c>
      <c r="C278" s="30">
        <v>10.0</v>
      </c>
      <c r="D278" s="35"/>
      <c r="E278" s="28">
        <v>4534724.0</v>
      </c>
      <c r="F278" s="37"/>
      <c r="G278" s="35"/>
      <c r="H278" s="35"/>
      <c r="J278" s="38"/>
      <c r="K278" s="38"/>
      <c r="L278" s="38"/>
      <c r="N278" s="38"/>
      <c r="O278" s="38"/>
      <c r="P278" s="38"/>
      <c r="T278" s="34"/>
      <c r="U278" s="34"/>
      <c r="V278" s="34"/>
      <c r="W278" s="34"/>
    </row>
    <row r="279">
      <c r="A279" s="51" t="s">
        <v>59</v>
      </c>
      <c r="B279" s="54" t="s">
        <v>55</v>
      </c>
      <c r="C279" s="30">
        <v>10.0</v>
      </c>
      <c r="D279" s="35"/>
      <c r="E279" s="28">
        <v>4506446.0</v>
      </c>
      <c r="F279" s="37"/>
      <c r="G279" s="35"/>
      <c r="H279" s="35"/>
      <c r="J279" s="38"/>
      <c r="K279" s="38"/>
      <c r="L279" s="38"/>
      <c r="N279" s="38"/>
      <c r="O279" s="38"/>
      <c r="P279" s="38"/>
      <c r="T279" s="34"/>
      <c r="U279" s="34"/>
      <c r="V279" s="34"/>
      <c r="W279" s="34"/>
    </row>
    <row r="280">
      <c r="A280" s="51" t="s">
        <v>59</v>
      </c>
      <c r="B280" s="54" t="s">
        <v>55</v>
      </c>
      <c r="C280" s="30">
        <v>10.0</v>
      </c>
      <c r="D280" s="35" t="str">
        <f>CONCATENATE(A280,B280,C280)</f>
        <v>Com ABAP10BP3_210</v>
      </c>
      <c r="E280" s="28">
        <v>4244928.0</v>
      </c>
      <c r="F280" s="37">
        <f>AVERAGE(E278:E280)</f>
        <v>4428699.333</v>
      </c>
      <c r="G280" s="35">
        <f>STDEV(E278:E280)/F280*100</f>
        <v>3.607774058</v>
      </c>
      <c r="H280" s="43">
        <f>F280-$F$244</f>
        <v>-6660535</v>
      </c>
      <c r="J280" s="45">
        <f>AVERAGE(E278:E280)</f>
        <v>4428699.333</v>
      </c>
      <c r="K280" s="45">
        <f>STDEV(E278:E280)/F280*100</f>
        <v>3.607774058</v>
      </c>
      <c r="L280" s="44">
        <f>J280-$J$244</f>
        <v>346614.3333</v>
      </c>
      <c r="N280" s="45">
        <f>AVERAGE(E278:E280)</f>
        <v>4428699.333</v>
      </c>
      <c r="O280" s="45">
        <f>STDEV(E278:E280)/F280*100</f>
        <v>3.607774058</v>
      </c>
      <c r="P280" s="46">
        <f>N280-$N$244</f>
        <v>346614.3333</v>
      </c>
      <c r="T280" s="30" t="str">
        <f>IF(H280&gt;0,"+","-")</f>
        <v>-</v>
      </c>
      <c r="U280" s="30" t="str">
        <f>IF(L280&gt;0,"+","-")</f>
        <v>+</v>
      </c>
      <c r="V280" s="30" t="str">
        <f>IF(P280&gt;0,"+","-")</f>
        <v>+</v>
      </c>
      <c r="W280" s="34" t="str">
        <f>IF(T280="+","1",IF(U280="+","2",IF(V280="+","3","ERRADO")))</f>
        <v>2</v>
      </c>
    </row>
    <row r="281">
      <c r="A281" s="51" t="s">
        <v>59</v>
      </c>
      <c r="B281" s="54" t="s">
        <v>56</v>
      </c>
      <c r="C281" s="30">
        <v>10.0</v>
      </c>
      <c r="D281" s="35"/>
      <c r="E281" s="28">
        <v>3410625.0</v>
      </c>
      <c r="F281" s="37"/>
      <c r="G281" s="35"/>
      <c r="H281" s="35"/>
      <c r="J281" s="38"/>
      <c r="K281" s="38"/>
      <c r="L281" s="38"/>
      <c r="N281" s="38"/>
      <c r="O281" s="38"/>
      <c r="P281" s="38"/>
      <c r="T281" s="34"/>
      <c r="U281" s="34"/>
      <c r="V281" s="34"/>
      <c r="W281" s="34"/>
    </row>
    <row r="282">
      <c r="A282" s="51" t="s">
        <v>59</v>
      </c>
      <c r="B282" s="54" t="s">
        <v>56</v>
      </c>
      <c r="C282" s="30">
        <v>10.0</v>
      </c>
      <c r="D282" s="35"/>
      <c r="E282" s="28">
        <v>3350509.0</v>
      </c>
      <c r="F282" s="37"/>
      <c r="G282" s="35"/>
      <c r="H282" s="35"/>
      <c r="J282" s="38"/>
      <c r="K282" s="38"/>
      <c r="L282" s="38"/>
      <c r="N282" s="38"/>
      <c r="O282" s="38"/>
      <c r="P282" s="38"/>
      <c r="T282" s="34"/>
      <c r="U282" s="34"/>
      <c r="V282" s="34"/>
      <c r="W282" s="34"/>
    </row>
    <row r="283">
      <c r="A283" s="51" t="s">
        <v>59</v>
      </c>
      <c r="B283" s="54" t="s">
        <v>56</v>
      </c>
      <c r="C283" s="30">
        <v>10.0</v>
      </c>
      <c r="D283" s="35" t="str">
        <f>CONCATENATE(A283,B283,C283)</f>
        <v>Com ABAP10BP3_310</v>
      </c>
      <c r="E283" s="28">
        <v>3209621.0</v>
      </c>
      <c r="F283" s="37">
        <f>AVERAGE(E281:E283)</f>
        <v>3323585</v>
      </c>
      <c r="G283" s="35">
        <f>STDEV(E281:E283)/F283*100</f>
        <v>3.104218915</v>
      </c>
      <c r="H283" s="43">
        <f>F283-$F$244</f>
        <v>-7765649.333</v>
      </c>
      <c r="J283" s="45">
        <f>AVERAGE(E281:E283)</f>
        <v>3323585</v>
      </c>
      <c r="K283" s="45">
        <f>STDEV(E281:E283)/F283*100</f>
        <v>3.104218915</v>
      </c>
      <c r="L283" s="44">
        <f>J283-$J$244</f>
        <v>-758500</v>
      </c>
      <c r="N283" s="45">
        <f>AVERAGE(E281:E283)</f>
        <v>3323585</v>
      </c>
      <c r="O283" s="45">
        <f>STDEV(E281:E283)/F283*100</f>
        <v>3.104218915</v>
      </c>
      <c r="P283" s="44">
        <f>N283-$N$244</f>
        <v>-758500</v>
      </c>
      <c r="T283" s="30" t="str">
        <f>IF(H283&gt;0,"+","-")</f>
        <v>-</v>
      </c>
      <c r="U283" s="30" t="str">
        <f>IF(L283&gt;0,"+","-")</f>
        <v>-</v>
      </c>
      <c r="V283" s="30" t="str">
        <f>IF(P283&gt;0,"+","-")</f>
        <v>-</v>
      </c>
      <c r="W283" s="34" t="str">
        <f>IF(T283="+","1",IF(U283="+","2",IF(V283="+","3","ERRADO")))</f>
        <v>ERRADO</v>
      </c>
    </row>
    <row r="284">
      <c r="A284" s="51" t="s">
        <v>59</v>
      </c>
      <c r="B284" s="54" t="s">
        <v>57</v>
      </c>
      <c r="C284" s="30">
        <v>10.0</v>
      </c>
      <c r="D284" s="35"/>
      <c r="E284" s="28">
        <v>3539010.0</v>
      </c>
      <c r="F284" s="37"/>
      <c r="G284" s="35"/>
      <c r="H284" s="35"/>
      <c r="J284" s="38"/>
      <c r="K284" s="38"/>
      <c r="L284" s="38"/>
      <c r="N284" s="38"/>
      <c r="O284" s="38"/>
      <c r="P284" s="38"/>
      <c r="T284" s="34"/>
      <c r="U284" s="34"/>
      <c r="V284" s="34"/>
      <c r="W284" s="34"/>
    </row>
    <row r="285">
      <c r="A285" s="51" t="s">
        <v>59</v>
      </c>
      <c r="B285" s="54" t="s">
        <v>57</v>
      </c>
      <c r="C285" s="30">
        <v>10.0</v>
      </c>
      <c r="D285" s="35"/>
      <c r="E285" s="28">
        <v>3672445.0</v>
      </c>
      <c r="F285" s="37"/>
      <c r="G285" s="35"/>
      <c r="H285" s="35"/>
      <c r="J285" s="38"/>
      <c r="K285" s="38"/>
      <c r="L285" s="38"/>
      <c r="N285" s="38"/>
      <c r="O285" s="38"/>
      <c r="P285" s="38"/>
      <c r="T285" s="34"/>
      <c r="U285" s="34"/>
      <c r="V285" s="34"/>
      <c r="W285" s="34"/>
    </row>
    <row r="286">
      <c r="A286" s="51" t="s">
        <v>59</v>
      </c>
      <c r="B286" s="54" t="s">
        <v>57</v>
      </c>
      <c r="C286" s="30">
        <v>10.0</v>
      </c>
      <c r="D286" s="35" t="str">
        <f>CONCATENATE(A286,B286,C286)</f>
        <v>Com ABAP10BP3_410</v>
      </c>
      <c r="E286" s="28">
        <v>3759795.0</v>
      </c>
      <c r="F286" s="37">
        <f>AVERAGE(E284:E286)</f>
        <v>3657083.333</v>
      </c>
      <c r="G286" s="35">
        <f>STDEV(E284:E286)/F286*100</f>
        <v>3.040434685</v>
      </c>
      <c r="H286" s="43">
        <f>F286-$F$244</f>
        <v>-7432151</v>
      </c>
      <c r="J286" s="45">
        <f>AVERAGE(E284:E286)</f>
        <v>3657083.333</v>
      </c>
      <c r="K286" s="45">
        <f>STDEV(E284:E286)/F286*100</f>
        <v>3.040434685</v>
      </c>
      <c r="L286" s="44">
        <f>J286-$J$244</f>
        <v>-425001.6667</v>
      </c>
      <c r="N286" s="45">
        <f>AVERAGE(E284:E286)</f>
        <v>3657083.333</v>
      </c>
      <c r="O286" s="45">
        <f>STDEV(E284:E286)/F286*100</f>
        <v>3.040434685</v>
      </c>
      <c r="P286" s="44">
        <f>N286-$N$244</f>
        <v>-425001.6667</v>
      </c>
      <c r="T286" s="30" t="str">
        <f>IF(H286&gt;0,"+","-")</f>
        <v>-</v>
      </c>
      <c r="U286" s="30" t="str">
        <f>IF(L286&gt;0,"+","-")</f>
        <v>-</v>
      </c>
      <c r="V286" s="30" t="str">
        <f>IF(P286&gt;0,"+","-")</f>
        <v>-</v>
      </c>
      <c r="W286" s="34" t="str">
        <f>IF(T286="+","1",IF(U286="+","2",IF(V286="+","3","ERRADO")))</f>
        <v>ERRADO</v>
      </c>
    </row>
    <row r="287">
      <c r="A287" s="51" t="s">
        <v>59</v>
      </c>
      <c r="B287" s="54" t="s">
        <v>58</v>
      </c>
      <c r="C287" s="30">
        <v>10.0</v>
      </c>
      <c r="D287" s="35"/>
      <c r="E287" s="28">
        <v>4023881.0</v>
      </c>
      <c r="F287" s="37"/>
      <c r="G287" s="35"/>
      <c r="H287" s="35"/>
      <c r="J287" s="38"/>
      <c r="K287" s="38"/>
      <c r="L287" s="38"/>
      <c r="N287" s="38"/>
      <c r="O287" s="38"/>
      <c r="P287" s="38"/>
      <c r="T287" s="34"/>
      <c r="U287" s="34"/>
      <c r="V287" s="34"/>
      <c r="W287" s="34"/>
    </row>
    <row r="288">
      <c r="A288" s="51" t="s">
        <v>59</v>
      </c>
      <c r="B288" s="54" t="s">
        <v>58</v>
      </c>
      <c r="C288" s="30">
        <v>10.0</v>
      </c>
      <c r="D288" s="35"/>
      <c r="E288" s="28">
        <v>4142757.0</v>
      </c>
      <c r="F288" s="37"/>
      <c r="G288" s="35"/>
      <c r="H288" s="35"/>
      <c r="J288" s="38"/>
      <c r="K288" s="38"/>
      <c r="L288" s="38"/>
      <c r="N288" s="38"/>
      <c r="O288" s="38"/>
      <c r="P288" s="38"/>
      <c r="T288" s="34"/>
      <c r="U288" s="34"/>
      <c r="V288" s="34"/>
      <c r="W288" s="34"/>
    </row>
    <row r="289">
      <c r="A289" s="51" t="s">
        <v>59</v>
      </c>
      <c r="B289" s="54" t="s">
        <v>58</v>
      </c>
      <c r="C289" s="30">
        <v>10.0</v>
      </c>
      <c r="D289" s="35" t="str">
        <f>CONCATENATE(A289,B289,C289)</f>
        <v>Com ABAP10BP3_510</v>
      </c>
      <c r="E289" s="28">
        <v>4273331.0</v>
      </c>
      <c r="F289" s="37">
        <f>AVERAGE(E287:E289)</f>
        <v>4146656.333</v>
      </c>
      <c r="G289" s="35">
        <f>STDEV(E287:E289)/F289*100</f>
        <v>3.008947368</v>
      </c>
      <c r="H289" s="43">
        <f>F289-$F$244</f>
        <v>-6942578</v>
      </c>
      <c r="J289" s="45">
        <f>AVERAGE(E287:E289)</f>
        <v>4146656.333</v>
      </c>
      <c r="K289" s="45">
        <f>STDEV(E287:E289)/F289*100</f>
        <v>3.008947368</v>
      </c>
      <c r="L289" s="44">
        <f>J289-$J$244</f>
        <v>64571.33333</v>
      </c>
      <c r="N289" s="45">
        <f>AVERAGE(E287:E289)</f>
        <v>4146656.333</v>
      </c>
      <c r="O289" s="45">
        <f>STDEV(E287:E289)/F289*100</f>
        <v>3.008947368</v>
      </c>
      <c r="P289" s="46">
        <f>N289-$N$244</f>
        <v>64571.33333</v>
      </c>
      <c r="T289" s="30" t="str">
        <f>IF(H289&gt;0,"+","-")</f>
        <v>-</v>
      </c>
      <c r="U289" s="30" t="str">
        <f>IF(L289&gt;0,"+","-")</f>
        <v>+</v>
      </c>
      <c r="V289" s="30" t="str">
        <f>IF(P289&gt;0,"+","-")</f>
        <v>+</v>
      </c>
      <c r="W289" s="34" t="str">
        <f>IF(T289="+","1",IF(U289="+","2",IF(V289="+","3","ERRADO")))</f>
        <v>2</v>
      </c>
    </row>
    <row r="290">
      <c r="A290" s="30" t="s">
        <v>41</v>
      </c>
      <c r="B290" s="30" t="s">
        <v>42</v>
      </c>
      <c r="C290" s="30">
        <v>15.0</v>
      </c>
      <c r="D290" s="35"/>
      <c r="E290" s="25">
        <v>7087337.0</v>
      </c>
      <c r="F290" s="37"/>
      <c r="G290" s="35"/>
      <c r="J290" s="53"/>
      <c r="K290" s="53"/>
      <c r="L290" s="53"/>
      <c r="N290" s="53"/>
      <c r="O290" s="53"/>
      <c r="P290" s="53"/>
      <c r="T290" s="34"/>
      <c r="U290" s="34"/>
      <c r="V290" s="34"/>
      <c r="W290" s="34"/>
    </row>
    <row r="291">
      <c r="A291" s="30" t="s">
        <v>41</v>
      </c>
      <c r="B291" s="30" t="s">
        <v>42</v>
      </c>
      <c r="C291" s="30">
        <v>15.0</v>
      </c>
      <c r="D291" s="35"/>
      <c r="E291" s="25">
        <v>6950162.0</v>
      </c>
      <c r="F291" s="37"/>
      <c r="G291" s="35"/>
      <c r="J291" s="53"/>
      <c r="K291" s="53"/>
      <c r="L291" s="53"/>
      <c r="N291" s="53"/>
      <c r="O291" s="53"/>
      <c r="P291" s="53"/>
      <c r="T291" s="34"/>
      <c r="U291" s="34"/>
      <c r="V291" s="34"/>
      <c r="W291" s="34"/>
    </row>
    <row r="292">
      <c r="A292" s="30" t="s">
        <v>41</v>
      </c>
      <c r="B292" s="30" t="s">
        <v>42</v>
      </c>
      <c r="C292" s="30">
        <v>15.0</v>
      </c>
      <c r="D292" s="35" t="str">
        <f>CONCATENATE(A292,B292,C292)</f>
        <v>Sem ABAPbranco15</v>
      </c>
      <c r="E292" s="25">
        <v>6623150.0</v>
      </c>
      <c r="F292" s="37">
        <f>AVERAGE(E290:E292)</f>
        <v>6886883</v>
      </c>
      <c r="G292" s="35">
        <f>STDEV(E290:E292)/F292*100</f>
        <v>3.46274948</v>
      </c>
      <c r="H292" s="22" t="s">
        <v>43</v>
      </c>
      <c r="J292" s="40">
        <v>2729311.5</v>
      </c>
      <c r="K292" s="38" t="s">
        <v>43</v>
      </c>
      <c r="L292" s="38" t="s">
        <v>43</v>
      </c>
      <c r="N292" s="40">
        <v>2411854.3333333335</v>
      </c>
      <c r="O292" s="38" t="s">
        <v>43</v>
      </c>
      <c r="P292" s="38" t="s">
        <v>43</v>
      </c>
      <c r="T292" s="34"/>
      <c r="U292" s="34"/>
      <c r="V292" s="34"/>
      <c r="W292" s="34"/>
    </row>
    <row r="293">
      <c r="A293" s="30" t="s">
        <v>41</v>
      </c>
      <c r="B293" s="30" t="s">
        <v>44</v>
      </c>
      <c r="C293" s="30">
        <v>15.0</v>
      </c>
      <c r="D293" s="35"/>
      <c r="E293" s="26">
        <v>1.0906782E7</v>
      </c>
      <c r="F293" s="37"/>
      <c r="G293" s="35"/>
      <c r="J293" s="38"/>
      <c r="K293" s="38"/>
      <c r="L293" s="38"/>
      <c r="N293" s="38"/>
      <c r="O293" s="38"/>
      <c r="P293" s="38"/>
      <c r="T293" s="34"/>
      <c r="U293" s="34"/>
      <c r="V293" s="34"/>
      <c r="W293" s="34"/>
    </row>
    <row r="294">
      <c r="A294" s="30" t="s">
        <v>41</v>
      </c>
      <c r="B294" s="30" t="s">
        <v>44</v>
      </c>
      <c r="C294" s="30">
        <v>15.0</v>
      </c>
      <c r="D294" s="35"/>
      <c r="E294" s="26">
        <v>1.1812428E7</v>
      </c>
      <c r="F294" s="37"/>
      <c r="G294" s="35"/>
      <c r="J294" s="38"/>
      <c r="K294" s="38"/>
      <c r="L294" s="38"/>
      <c r="N294" s="38"/>
      <c r="O294" s="38"/>
      <c r="P294" s="38"/>
      <c r="T294" s="34"/>
      <c r="U294" s="34"/>
      <c r="V294" s="34"/>
      <c r="W294" s="34"/>
    </row>
    <row r="295">
      <c r="A295" s="30" t="s">
        <v>41</v>
      </c>
      <c r="B295" s="30" t="s">
        <v>44</v>
      </c>
      <c r="C295" s="30">
        <v>15.0</v>
      </c>
      <c r="D295" s="35" t="str">
        <f>CONCATENATE(A295,B295,C295)</f>
        <v>Sem ABAPC115</v>
      </c>
      <c r="E295" s="26">
        <v>1.2096822E7</v>
      </c>
      <c r="F295" s="37">
        <f>AVERAGE(E293:E295)</f>
        <v>11605344</v>
      </c>
      <c r="G295" s="35">
        <f>STDEV(E293:E295)/F295*100</f>
        <v>5.354940627</v>
      </c>
      <c r="H295" s="56">
        <f>F295-$F$292</f>
        <v>4718461</v>
      </c>
      <c r="J295" s="45">
        <f>AVERAGE(E293:E295)</f>
        <v>11605344</v>
      </c>
      <c r="K295" s="45">
        <f>STDEV(E293:E295)/F295*100</f>
        <v>5.354940627</v>
      </c>
      <c r="L295" s="44">
        <f>J295-$J$292</f>
        <v>8876032.5</v>
      </c>
      <c r="N295" s="45">
        <f>AVERAGE(E293:E295)</f>
        <v>11605344</v>
      </c>
      <c r="O295" s="45">
        <f>STDEV(E293:E295)/F295*100</f>
        <v>5.354940627</v>
      </c>
      <c r="P295" s="44">
        <f>N295-$N$292</f>
        <v>9193489.667</v>
      </c>
      <c r="T295" s="30" t="str">
        <f>IF(H295&gt;0,"+","-")</f>
        <v>+</v>
      </c>
      <c r="U295" s="30" t="str">
        <f>IF(L295&gt;0,"+","-")</f>
        <v>+</v>
      </c>
      <c r="V295" s="30" t="str">
        <f>IF(P295&gt;0,"+","-")</f>
        <v>+</v>
      </c>
      <c r="W295" s="34" t="str">
        <f>IF(T295="+","1",IF(U295="+","2",IF(V295="+","3","ERRADO")))</f>
        <v>1</v>
      </c>
    </row>
    <row r="296">
      <c r="A296" s="30" t="s">
        <v>41</v>
      </c>
      <c r="B296" s="30" t="s">
        <v>45</v>
      </c>
      <c r="C296" s="30">
        <v>15.0</v>
      </c>
      <c r="D296" s="35"/>
      <c r="E296" s="26">
        <v>6755802.0</v>
      </c>
      <c r="F296" s="37"/>
      <c r="G296" s="35"/>
      <c r="J296" s="38"/>
      <c r="K296" s="38"/>
      <c r="L296" s="38"/>
      <c r="N296" s="38"/>
      <c r="O296" s="38"/>
      <c r="P296" s="38"/>
      <c r="T296" s="34"/>
      <c r="U296" s="34"/>
      <c r="V296" s="34"/>
      <c r="W296" s="34"/>
    </row>
    <row r="297">
      <c r="A297" s="30" t="s">
        <v>41</v>
      </c>
      <c r="B297" s="30" t="s">
        <v>45</v>
      </c>
      <c r="C297" s="30">
        <v>15.0</v>
      </c>
      <c r="D297" s="35"/>
      <c r="E297" s="26">
        <v>6834325.0</v>
      </c>
      <c r="F297" s="37"/>
      <c r="G297" s="35"/>
      <c r="J297" s="38"/>
      <c r="K297" s="38"/>
      <c r="L297" s="38"/>
      <c r="N297" s="38"/>
      <c r="O297" s="38"/>
      <c r="P297" s="38"/>
      <c r="T297" s="34"/>
      <c r="U297" s="34"/>
      <c r="V297" s="34"/>
      <c r="W297" s="34"/>
    </row>
    <row r="298">
      <c r="A298" s="30" t="s">
        <v>41</v>
      </c>
      <c r="B298" s="30" t="s">
        <v>45</v>
      </c>
      <c r="C298" s="30">
        <v>15.0</v>
      </c>
      <c r="D298" s="35" t="str">
        <f>CONCATENATE(A298,B298,C298)</f>
        <v>Sem ABAPC215</v>
      </c>
      <c r="E298" s="26">
        <v>7065764.0</v>
      </c>
      <c r="F298" s="37">
        <f>AVERAGE(E296:E298)</f>
        <v>6885297</v>
      </c>
      <c r="G298" s="35">
        <f>STDEV(E296:E298)/F298*100</f>
        <v>2.340422274</v>
      </c>
      <c r="H298" s="56">
        <f>F298-$F$292</f>
        <v>-1586</v>
      </c>
      <c r="J298" s="45">
        <f>AVERAGE(E296:E298)</f>
        <v>6885297</v>
      </c>
      <c r="K298" s="45">
        <f>STDEV(E296:E298)/F298*100</f>
        <v>2.340422274</v>
      </c>
      <c r="L298" s="44">
        <f>J298-$J$292</f>
        <v>4155985.5</v>
      </c>
      <c r="N298" s="45">
        <f>AVERAGE(E296:E298)</f>
        <v>6885297</v>
      </c>
      <c r="O298" s="45">
        <f>STDEV(E296:E298)/F298*100</f>
        <v>2.340422274</v>
      </c>
      <c r="P298" s="44">
        <f>N298-$N$292</f>
        <v>4473442.667</v>
      </c>
      <c r="T298" s="30" t="str">
        <f>IF(H298&gt;0,"+","-")</f>
        <v>-</v>
      </c>
      <c r="U298" s="30" t="str">
        <f>IF(L298&gt;0,"+","-")</f>
        <v>+</v>
      </c>
      <c r="V298" s="30" t="str">
        <f>IF(P298&gt;0,"+","-")</f>
        <v>+</v>
      </c>
      <c r="W298" s="34" t="str">
        <f>IF(T298="+","1",IF(U298="+","2",IF(V298="+","3","ERRADO")))</f>
        <v>2</v>
      </c>
    </row>
    <row r="299">
      <c r="A299" s="30" t="s">
        <v>41</v>
      </c>
      <c r="B299" s="30" t="s">
        <v>46</v>
      </c>
      <c r="C299" s="30">
        <v>15.0</v>
      </c>
      <c r="D299" s="35"/>
      <c r="E299" s="26">
        <v>9246818.0</v>
      </c>
      <c r="F299" s="37"/>
      <c r="G299" s="35"/>
      <c r="J299" s="38"/>
      <c r="K299" s="38"/>
      <c r="L299" s="38"/>
      <c r="N299" s="38"/>
      <c r="O299" s="38"/>
      <c r="P299" s="38"/>
      <c r="T299" s="34"/>
      <c r="U299" s="34"/>
      <c r="V299" s="34"/>
      <c r="W299" s="34"/>
    </row>
    <row r="300">
      <c r="A300" s="30" t="s">
        <v>41</v>
      </c>
      <c r="B300" s="30" t="s">
        <v>46</v>
      </c>
      <c r="C300" s="30">
        <v>15.0</v>
      </c>
      <c r="D300" s="35"/>
      <c r="E300" s="26">
        <v>7592560.0</v>
      </c>
      <c r="F300" s="37"/>
      <c r="G300" s="35"/>
      <c r="J300" s="38"/>
      <c r="K300" s="38"/>
      <c r="L300" s="38"/>
      <c r="N300" s="38"/>
      <c r="O300" s="38"/>
      <c r="P300" s="38"/>
      <c r="T300" s="34"/>
      <c r="U300" s="34"/>
      <c r="V300" s="34"/>
      <c r="W300" s="34"/>
    </row>
    <row r="301">
      <c r="A301" s="30" t="s">
        <v>41</v>
      </c>
      <c r="B301" s="30" t="s">
        <v>46</v>
      </c>
      <c r="C301" s="30">
        <v>15.0</v>
      </c>
      <c r="D301" s="35" t="str">
        <f>CONCATENATE(A301,B301,C301)</f>
        <v>Sem ABAPC315</v>
      </c>
      <c r="E301" s="26">
        <v>9129753.0</v>
      </c>
      <c r="F301" s="37">
        <f>AVERAGE(E299:E301)</f>
        <v>8656377</v>
      </c>
      <c r="G301" s="35">
        <f>STDEV(E299:E301)/F301*100</f>
        <v>10.66439283</v>
      </c>
      <c r="H301" s="56">
        <f>F301-$F$292</f>
        <v>1769494</v>
      </c>
      <c r="J301" s="45">
        <f>AVERAGE(E299:E301)</f>
        <v>8656377</v>
      </c>
      <c r="K301" s="45">
        <f>STDEV(E299:E301)/F301*100</f>
        <v>10.66439283</v>
      </c>
      <c r="L301" s="44">
        <f>J301-$J$292</f>
        <v>5927065.5</v>
      </c>
      <c r="N301" s="45">
        <f>AVERAGE(E299:E301)</f>
        <v>8656377</v>
      </c>
      <c r="O301" s="45">
        <f>STDEV(E299:E301)/F301*100</f>
        <v>10.66439283</v>
      </c>
      <c r="P301" s="44">
        <f>N301-$N$292</f>
        <v>6244522.667</v>
      </c>
      <c r="T301" s="30" t="str">
        <f>IF(H301&gt;0,"+","-")</f>
        <v>+</v>
      </c>
      <c r="U301" s="30" t="str">
        <f>IF(L301&gt;0,"+","-")</f>
        <v>+</v>
      </c>
      <c r="V301" s="30" t="str">
        <f>IF(P301&gt;0,"+","-")</f>
        <v>+</v>
      </c>
      <c r="W301" s="34" t="str">
        <f>IF(T301="+","1",IF(U301="+","2",IF(V301="+","3","ERRADO")))</f>
        <v>1</v>
      </c>
    </row>
    <row r="302">
      <c r="A302" s="30" t="s">
        <v>41</v>
      </c>
      <c r="B302" s="30" t="s">
        <v>47</v>
      </c>
      <c r="C302" s="30">
        <v>15.0</v>
      </c>
      <c r="D302" s="35"/>
      <c r="E302" s="26">
        <v>4159697.0</v>
      </c>
      <c r="F302" s="37"/>
      <c r="G302" s="35"/>
      <c r="H302" s="35"/>
      <c r="J302" s="38"/>
      <c r="K302" s="38"/>
      <c r="L302" s="38"/>
      <c r="N302" s="38"/>
      <c r="O302" s="38"/>
      <c r="P302" s="38"/>
      <c r="T302" s="34"/>
      <c r="U302" s="34"/>
      <c r="V302" s="34"/>
      <c r="W302" s="34"/>
    </row>
    <row r="303">
      <c r="A303" s="30" t="s">
        <v>41</v>
      </c>
      <c r="B303" s="30" t="s">
        <v>47</v>
      </c>
      <c r="C303" s="30">
        <v>15.0</v>
      </c>
      <c r="D303" s="35"/>
      <c r="E303" s="26">
        <v>4279741.0</v>
      </c>
      <c r="F303" s="37"/>
      <c r="G303" s="35"/>
      <c r="H303" s="35"/>
      <c r="J303" s="38"/>
      <c r="K303" s="38"/>
      <c r="L303" s="38"/>
      <c r="N303" s="38"/>
      <c r="O303" s="38"/>
      <c r="P303" s="38"/>
      <c r="T303" s="34"/>
      <c r="U303" s="34"/>
      <c r="V303" s="34"/>
      <c r="W303" s="34"/>
    </row>
    <row r="304">
      <c r="A304" s="30" t="s">
        <v>41</v>
      </c>
      <c r="B304" s="30" t="s">
        <v>47</v>
      </c>
      <c r="C304" s="30">
        <v>15.0</v>
      </c>
      <c r="D304" s="35" t="str">
        <f>CONCATENATE(A304,B304,C304)</f>
        <v>Sem ABAPC415</v>
      </c>
      <c r="E304" s="26">
        <v>4436137.0</v>
      </c>
      <c r="F304" s="37">
        <f>AVERAGE(E302:E304)</f>
        <v>4291858.333</v>
      </c>
      <c r="G304" s="35">
        <f>STDEV(E302:E304)/F304*100</f>
        <v>3.229784762</v>
      </c>
      <c r="H304" s="56">
        <f>F304-$F$292</f>
        <v>-2595024.667</v>
      </c>
      <c r="J304" s="45">
        <f>AVERAGE(E302:E304)</f>
        <v>4291858.333</v>
      </c>
      <c r="K304" s="45">
        <f>STDEV(E302:E304)/F304*100</f>
        <v>3.229784762</v>
      </c>
      <c r="L304" s="44">
        <f>J304-$J$292</f>
        <v>1562546.833</v>
      </c>
      <c r="N304" s="45">
        <f>AVERAGE(E302:E304)</f>
        <v>4291858.333</v>
      </c>
      <c r="O304" s="48">
        <f>STDEV(E302:E304)/F304*100</f>
        <v>3.229784762</v>
      </c>
      <c r="P304" s="44">
        <f>N304-$N$292</f>
        <v>1880004</v>
      </c>
      <c r="T304" s="30" t="str">
        <f>IF(H304&gt;0,"+","-")</f>
        <v>-</v>
      </c>
      <c r="U304" s="30" t="str">
        <f>IF(L304&gt;0,"+","-")</f>
        <v>+</v>
      </c>
      <c r="V304" s="30" t="str">
        <f>IF(P304&gt;0,"+","-")</f>
        <v>+</v>
      </c>
      <c r="W304" s="34" t="str">
        <f>IF(T304="+","1",IF(U304="+","2",IF(V304="+","3","ERRADO")))</f>
        <v>2</v>
      </c>
    </row>
    <row r="305">
      <c r="A305" s="30" t="s">
        <v>41</v>
      </c>
      <c r="B305" s="30" t="s">
        <v>48</v>
      </c>
      <c r="C305" s="30">
        <v>15.0</v>
      </c>
      <c r="D305" s="35"/>
      <c r="E305" s="26">
        <v>6973966.0</v>
      </c>
      <c r="F305" s="37"/>
      <c r="G305" s="35"/>
      <c r="H305" s="35"/>
      <c r="J305" s="38"/>
      <c r="K305" s="38"/>
      <c r="L305" s="38"/>
      <c r="N305" s="38"/>
      <c r="O305" s="38"/>
      <c r="P305" s="38"/>
      <c r="T305" s="34"/>
      <c r="U305" s="34"/>
      <c r="V305" s="34"/>
      <c r="W305" s="34"/>
    </row>
    <row r="306">
      <c r="A306" s="30" t="s">
        <v>41</v>
      </c>
      <c r="B306" s="30" t="s">
        <v>48</v>
      </c>
      <c r="C306" s="30">
        <v>15.0</v>
      </c>
      <c r="D306" s="35"/>
      <c r="E306" s="26">
        <v>7266277.0</v>
      </c>
      <c r="F306" s="37"/>
      <c r="G306" s="35"/>
      <c r="H306" s="35"/>
      <c r="J306" s="38"/>
      <c r="K306" s="38"/>
      <c r="L306" s="38"/>
      <c r="N306" s="38"/>
      <c r="O306" s="38"/>
      <c r="P306" s="38"/>
      <c r="T306" s="34"/>
      <c r="U306" s="34"/>
      <c r="V306" s="34"/>
      <c r="W306" s="34"/>
    </row>
    <row r="307">
      <c r="A307" s="30" t="s">
        <v>41</v>
      </c>
      <c r="B307" s="30" t="s">
        <v>48</v>
      </c>
      <c r="C307" s="30">
        <v>15.0</v>
      </c>
      <c r="D307" s="35" t="str">
        <f>CONCATENATE(A307,B307,C307)</f>
        <v>Sem ABAPC515</v>
      </c>
      <c r="E307" s="26">
        <v>7214317.0</v>
      </c>
      <c r="F307" s="37">
        <f>AVERAGE(E305:E307)</f>
        <v>7151520</v>
      </c>
      <c r="G307" s="35">
        <f>STDEV(E305:E307)/F307*100</f>
        <v>2.180593661</v>
      </c>
      <c r="H307" s="56">
        <f>F307-$F$292</f>
        <v>264637</v>
      </c>
      <c r="J307" s="45">
        <f>AVERAGE(E305:E307)</f>
        <v>7151520</v>
      </c>
      <c r="K307" s="45">
        <f>STDEV(E305:E307)/F307*100</f>
        <v>2.180593661</v>
      </c>
      <c r="L307" s="44">
        <f>J307-$J$292</f>
        <v>4422208.5</v>
      </c>
      <c r="N307" s="45">
        <f>AVERAGE(E305:E307)</f>
        <v>7151520</v>
      </c>
      <c r="O307" s="45">
        <f>STDEV(E305:E307)/F307*100</f>
        <v>2.180593661</v>
      </c>
      <c r="P307" s="44">
        <f>N307-$N$292</f>
        <v>4739665.667</v>
      </c>
      <c r="T307" s="30" t="str">
        <f>IF(H307&gt;0,"+","-")</f>
        <v>+</v>
      </c>
      <c r="U307" s="30" t="str">
        <f>IF(L307&gt;0,"+","-")</f>
        <v>+</v>
      </c>
      <c r="V307" s="30" t="str">
        <f>IF(P307&gt;0,"+","-")</f>
        <v>+</v>
      </c>
      <c r="W307" s="34" t="str">
        <f>IF(T307="+","1",IF(U307="+","2",IF(V307="+","3","ERRADO")))</f>
        <v>1</v>
      </c>
    </row>
    <row r="308">
      <c r="A308" s="30" t="s">
        <v>41</v>
      </c>
      <c r="B308" s="30" t="s">
        <v>49</v>
      </c>
      <c r="C308" s="30">
        <v>15.0</v>
      </c>
      <c r="D308" s="35"/>
      <c r="E308" s="27">
        <v>6975141.0</v>
      </c>
      <c r="F308" s="37"/>
      <c r="G308" s="35"/>
      <c r="H308" s="35"/>
      <c r="J308" s="38"/>
      <c r="K308" s="38"/>
      <c r="L308" s="38"/>
      <c r="N308" s="38"/>
      <c r="O308" s="38"/>
      <c r="P308" s="38"/>
      <c r="T308" s="34"/>
      <c r="U308" s="34"/>
      <c r="V308" s="34"/>
      <c r="W308" s="34"/>
    </row>
    <row r="309">
      <c r="A309" s="30" t="s">
        <v>41</v>
      </c>
      <c r="B309" s="30" t="s">
        <v>49</v>
      </c>
      <c r="C309" s="30">
        <v>15.0</v>
      </c>
      <c r="D309" s="35"/>
      <c r="E309" s="27">
        <v>6976712.0</v>
      </c>
      <c r="F309" s="37"/>
      <c r="G309" s="35"/>
      <c r="H309" s="35"/>
      <c r="J309" s="38"/>
      <c r="K309" s="38"/>
      <c r="L309" s="38"/>
      <c r="N309" s="38"/>
      <c r="O309" s="38"/>
      <c r="P309" s="38"/>
      <c r="T309" s="34"/>
      <c r="U309" s="34"/>
      <c r="V309" s="34"/>
      <c r="W309" s="34"/>
    </row>
    <row r="310">
      <c r="A310" s="30" t="s">
        <v>41</v>
      </c>
      <c r="B310" s="30" t="s">
        <v>49</v>
      </c>
      <c r="C310" s="30">
        <v>15.0</v>
      </c>
      <c r="D310" s="35" t="str">
        <f>CONCATENATE(A310,B310,C310)</f>
        <v>Sem ABAP1BP3_115</v>
      </c>
      <c r="E310" s="27">
        <v>6601985.0</v>
      </c>
      <c r="F310" s="37">
        <f>AVERAGE(E308:E310)</f>
        <v>6851279.333</v>
      </c>
      <c r="G310" s="35">
        <f>STDEV(E308:E310)/F310*100</f>
        <v>3.151187452</v>
      </c>
      <c r="H310" s="56">
        <f>F310-$F$292</f>
        <v>-35603.66667</v>
      </c>
      <c r="J310" s="45">
        <f>AVERAGE(E308:E310)</f>
        <v>6851279.333</v>
      </c>
      <c r="K310" s="45">
        <f>STDEV(E308:E310)/F310*100</f>
        <v>3.151187452</v>
      </c>
      <c r="L310" s="44">
        <f>J310-$J$292</f>
        <v>4121967.833</v>
      </c>
      <c r="N310" s="45">
        <f>AVERAGE(E308:E310)</f>
        <v>6851279.333</v>
      </c>
      <c r="O310" s="45">
        <f>STDEV(E308:E310)/F310*100</f>
        <v>3.151187452</v>
      </c>
      <c r="P310" s="44">
        <f>N310-$N$292</f>
        <v>4439425</v>
      </c>
      <c r="T310" s="30" t="str">
        <f>IF(H310&gt;0,"+","-")</f>
        <v>-</v>
      </c>
      <c r="U310" s="30" t="str">
        <f>IF(L310&gt;0,"+","-")</f>
        <v>+</v>
      </c>
      <c r="V310" s="30" t="str">
        <f>IF(P310&gt;0,"+","-")</f>
        <v>+</v>
      </c>
      <c r="W310" s="34" t="str">
        <f>IF(T310="+","1",IF(U310="+","2",IF(V310="+","3","ERRADO")))</f>
        <v>2</v>
      </c>
    </row>
    <row r="311">
      <c r="A311" s="30" t="s">
        <v>41</v>
      </c>
      <c r="B311" s="30" t="s">
        <v>50</v>
      </c>
      <c r="C311" s="30">
        <v>15.0</v>
      </c>
      <c r="D311" s="35"/>
      <c r="E311" s="27">
        <v>5129539.0</v>
      </c>
      <c r="F311" s="37"/>
      <c r="G311" s="35"/>
      <c r="H311" s="35"/>
      <c r="J311" s="38"/>
      <c r="K311" s="38"/>
      <c r="L311" s="38"/>
      <c r="N311" s="38"/>
      <c r="O311" s="38"/>
      <c r="P311" s="38"/>
      <c r="T311" s="34"/>
      <c r="U311" s="34"/>
      <c r="V311" s="34"/>
      <c r="W311" s="34"/>
    </row>
    <row r="312">
      <c r="A312" s="30" t="s">
        <v>41</v>
      </c>
      <c r="B312" s="30" t="s">
        <v>50</v>
      </c>
      <c r="C312" s="30">
        <v>15.0</v>
      </c>
      <c r="D312" s="35"/>
      <c r="E312" s="27">
        <v>5041863.0</v>
      </c>
      <c r="F312" s="37"/>
      <c r="G312" s="35"/>
      <c r="H312" s="35"/>
      <c r="J312" s="38"/>
      <c r="K312" s="38"/>
      <c r="L312" s="38"/>
      <c r="N312" s="38"/>
      <c r="O312" s="38"/>
      <c r="P312" s="38"/>
      <c r="T312" s="34"/>
      <c r="U312" s="34"/>
      <c r="V312" s="34"/>
      <c r="W312" s="34"/>
    </row>
    <row r="313">
      <c r="A313" s="30" t="s">
        <v>41</v>
      </c>
      <c r="B313" s="30" t="s">
        <v>50</v>
      </c>
      <c r="C313" s="30">
        <v>15.0</v>
      </c>
      <c r="D313" s="35" t="str">
        <f>CONCATENATE(A313,B313,C313)</f>
        <v>Sem ABAP1BP3_215</v>
      </c>
      <c r="E313" s="27">
        <v>5363954.0</v>
      </c>
      <c r="F313" s="37">
        <f>AVERAGE(E311:E313)</f>
        <v>5178452</v>
      </c>
      <c r="G313" s="35">
        <f>STDEV(E311:E313)/F313*100</f>
        <v>3.215696784</v>
      </c>
      <c r="H313" s="56">
        <f>F313-$F$292</f>
        <v>-1708431</v>
      </c>
      <c r="J313" s="45">
        <f>AVERAGE(E311:E313)</f>
        <v>5178452</v>
      </c>
      <c r="K313" s="45">
        <f>STDEV(E311:E313)/F313*100</f>
        <v>3.215696784</v>
      </c>
      <c r="L313" s="44">
        <f>J313-$J$292</f>
        <v>2449140.5</v>
      </c>
      <c r="N313" s="45">
        <f>AVERAGE(E311:E313)</f>
        <v>5178452</v>
      </c>
      <c r="O313" s="45">
        <f>STDEV(E311:E313)/F313*100</f>
        <v>3.215696784</v>
      </c>
      <c r="P313" s="44">
        <f>N313-$N$292</f>
        <v>2766597.667</v>
      </c>
      <c r="T313" s="30" t="str">
        <f>IF(H313&gt;0,"+","-")</f>
        <v>-</v>
      </c>
      <c r="U313" s="30" t="str">
        <f>IF(L313&gt;0,"+","-")</f>
        <v>+</v>
      </c>
      <c r="V313" s="30" t="str">
        <f>IF(P313&gt;0,"+","-")</f>
        <v>+</v>
      </c>
      <c r="W313" s="34" t="str">
        <f>IF(T313="+","1",IF(U313="+","2",IF(V313="+","3","ERRADO")))</f>
        <v>2</v>
      </c>
    </row>
    <row r="314">
      <c r="A314" s="30" t="s">
        <v>41</v>
      </c>
      <c r="B314" s="30" t="s">
        <v>51</v>
      </c>
      <c r="C314" s="30">
        <v>15.0</v>
      </c>
      <c r="D314" s="35"/>
      <c r="E314" s="27">
        <v>6324564.0</v>
      </c>
      <c r="F314" s="37"/>
      <c r="G314" s="35"/>
      <c r="H314" s="35"/>
      <c r="J314" s="38"/>
      <c r="K314" s="38"/>
      <c r="L314" s="38"/>
      <c r="N314" s="38"/>
      <c r="O314" s="38"/>
      <c r="P314" s="38"/>
      <c r="T314" s="34"/>
      <c r="U314" s="34"/>
      <c r="V314" s="34"/>
      <c r="W314" s="34"/>
    </row>
    <row r="315">
      <c r="A315" s="30" t="s">
        <v>41</v>
      </c>
      <c r="B315" s="30" t="s">
        <v>51</v>
      </c>
      <c r="C315" s="30">
        <v>15.0</v>
      </c>
      <c r="D315" s="35"/>
      <c r="E315" s="27">
        <v>7370736.0</v>
      </c>
      <c r="F315" s="37"/>
      <c r="G315" s="35"/>
      <c r="H315" s="35"/>
      <c r="J315" s="38"/>
      <c r="K315" s="38"/>
      <c r="L315" s="38"/>
      <c r="N315" s="38"/>
      <c r="O315" s="38"/>
      <c r="P315" s="38"/>
      <c r="T315" s="34"/>
      <c r="U315" s="34"/>
      <c r="V315" s="34"/>
      <c r="W315" s="34"/>
    </row>
    <row r="316">
      <c r="A316" s="30" t="s">
        <v>41</v>
      </c>
      <c r="B316" s="30" t="s">
        <v>51</v>
      </c>
      <c r="C316" s="30">
        <v>15.0</v>
      </c>
      <c r="D316" s="35" t="str">
        <f>CONCATENATE(A316,B316,C316)</f>
        <v>Sem ABAP1BP3_315</v>
      </c>
      <c r="E316" s="27">
        <v>7675858.0</v>
      </c>
      <c r="F316" s="37">
        <f>AVERAGE(E314:E316)</f>
        <v>7123719.333</v>
      </c>
      <c r="G316" s="35">
        <f>STDEV(E314:E316)/F316*100</f>
        <v>9.948515279</v>
      </c>
      <c r="H316" s="56">
        <f>F316-$F$292</f>
        <v>236836.3333</v>
      </c>
      <c r="J316" s="45">
        <f>AVERAGE(E314:E316)</f>
        <v>7123719.333</v>
      </c>
      <c r="K316" s="45">
        <f>STDEV(E314:E316)/F316*100</f>
        <v>9.948515279</v>
      </c>
      <c r="L316" s="44">
        <f>J316-$J$292</f>
        <v>4394407.833</v>
      </c>
      <c r="N316" s="45">
        <f>AVERAGE(E314:E316)</f>
        <v>7123719.333</v>
      </c>
      <c r="O316" s="48">
        <f>STDEV(E314:E316)/F316*100</f>
        <v>9.948515279</v>
      </c>
      <c r="P316" s="44">
        <f>N316-$N$292</f>
        <v>4711865</v>
      </c>
      <c r="T316" s="30" t="str">
        <f>IF(H316&gt;0,"+","-")</f>
        <v>+</v>
      </c>
      <c r="U316" s="30" t="str">
        <f>IF(L316&gt;0,"+","-")</f>
        <v>+</v>
      </c>
      <c r="V316" s="30" t="str">
        <f>IF(P316&gt;0,"+","-")</f>
        <v>+</v>
      </c>
      <c r="W316" s="34" t="str">
        <f>IF(T316="+","1",IF(U316="+","2",IF(V316="+","3","ERRADO")))</f>
        <v>1</v>
      </c>
    </row>
    <row r="317">
      <c r="A317" s="30" t="s">
        <v>41</v>
      </c>
      <c r="B317" s="30" t="s">
        <v>52</v>
      </c>
      <c r="C317" s="30">
        <v>15.0</v>
      </c>
      <c r="D317" s="35"/>
      <c r="E317" s="27">
        <v>6848766.0</v>
      </c>
      <c r="F317" s="37"/>
      <c r="G317" s="35"/>
      <c r="H317" s="35"/>
      <c r="J317" s="38"/>
      <c r="K317" s="38"/>
      <c r="L317" s="38"/>
      <c r="N317" s="38"/>
      <c r="O317" s="38"/>
      <c r="P317" s="38"/>
      <c r="T317" s="34"/>
      <c r="U317" s="34"/>
      <c r="V317" s="34"/>
      <c r="W317" s="34"/>
    </row>
    <row r="318">
      <c r="A318" s="30" t="s">
        <v>41</v>
      </c>
      <c r="B318" s="30" t="s">
        <v>52</v>
      </c>
      <c r="C318" s="30">
        <v>15.0</v>
      </c>
      <c r="D318" s="35"/>
      <c r="E318" s="27">
        <v>6949674.0</v>
      </c>
      <c r="F318" s="37"/>
      <c r="G318" s="35"/>
      <c r="H318" s="35"/>
      <c r="J318" s="38"/>
      <c r="K318" s="38"/>
      <c r="L318" s="38"/>
      <c r="N318" s="38"/>
      <c r="O318" s="38"/>
      <c r="P318" s="38"/>
      <c r="T318" s="34"/>
      <c r="U318" s="34"/>
      <c r="V318" s="34"/>
      <c r="W318" s="34"/>
    </row>
    <row r="319">
      <c r="A319" s="30" t="s">
        <v>41</v>
      </c>
      <c r="B319" s="30" t="s">
        <v>52</v>
      </c>
      <c r="C319" s="30">
        <v>15.0</v>
      </c>
      <c r="D319" s="35" t="str">
        <f>CONCATENATE(A319,B319,C319)</f>
        <v>Sem ABAP1BP3_415</v>
      </c>
      <c r="E319" s="27">
        <v>7048112.0</v>
      </c>
      <c r="F319" s="37">
        <f>AVERAGE(E317:E319)</f>
        <v>6948850.667</v>
      </c>
      <c r="G319" s="35">
        <f>STDEV(E317:E319)/F319*100</f>
        <v>1.434417793</v>
      </c>
      <c r="H319" s="56">
        <f>F319-$F$292</f>
        <v>61967.66667</v>
      </c>
      <c r="J319" s="45">
        <f>AVERAGE(E317:E319)</f>
        <v>6948850.667</v>
      </c>
      <c r="K319" s="45">
        <f>STDEV(E317:E319)/F319*100</f>
        <v>1.434417793</v>
      </c>
      <c r="L319" s="44">
        <f>J319-$J$292</f>
        <v>4219539.167</v>
      </c>
      <c r="N319" s="45">
        <f>AVERAGE(E317:E319)</f>
        <v>6948850.667</v>
      </c>
      <c r="O319" s="45">
        <f>STDEV(E317:E319)/F319*100</f>
        <v>1.434417793</v>
      </c>
      <c r="P319" s="44">
        <f>N319-$N$292</f>
        <v>4536996.333</v>
      </c>
      <c r="T319" s="30" t="str">
        <f>IF(H319&gt;0,"+","-")</f>
        <v>+</v>
      </c>
      <c r="U319" s="30" t="str">
        <f>IF(L319&gt;0,"+","-")</f>
        <v>+</v>
      </c>
      <c r="V319" s="30" t="str">
        <f>IF(P319&gt;0,"+","-")</f>
        <v>+</v>
      </c>
      <c r="W319" s="34" t="str">
        <f>IF(T319="+","1",IF(U319="+","2",IF(V319="+","3","ERRADO")))</f>
        <v>1</v>
      </c>
    </row>
    <row r="320">
      <c r="A320" s="30" t="s">
        <v>41</v>
      </c>
      <c r="B320" s="30" t="s">
        <v>53</v>
      </c>
      <c r="C320" s="30">
        <v>15.0</v>
      </c>
      <c r="D320" s="35"/>
      <c r="E320" s="27">
        <v>7690218.0</v>
      </c>
      <c r="F320" s="37"/>
      <c r="G320" s="35"/>
      <c r="H320" s="35"/>
      <c r="J320" s="38"/>
      <c r="K320" s="38"/>
      <c r="L320" s="38"/>
      <c r="N320" s="38"/>
      <c r="O320" s="38"/>
      <c r="P320" s="38"/>
      <c r="T320" s="34"/>
      <c r="U320" s="34"/>
      <c r="V320" s="34"/>
      <c r="W320" s="34"/>
    </row>
    <row r="321">
      <c r="A321" s="30" t="s">
        <v>41</v>
      </c>
      <c r="B321" s="30" t="s">
        <v>53</v>
      </c>
      <c r="C321" s="30">
        <v>15.0</v>
      </c>
      <c r="D321" s="35"/>
      <c r="E321" s="27">
        <v>7755690.0</v>
      </c>
      <c r="F321" s="37"/>
      <c r="G321" s="35"/>
      <c r="H321" s="35"/>
      <c r="J321" s="38"/>
      <c r="K321" s="38"/>
      <c r="L321" s="38"/>
      <c r="N321" s="38"/>
      <c r="O321" s="38"/>
      <c r="P321" s="38"/>
      <c r="T321" s="34"/>
      <c r="U321" s="34"/>
      <c r="V321" s="34"/>
      <c r="W321" s="34"/>
    </row>
    <row r="322">
      <c r="A322" s="30" t="s">
        <v>41</v>
      </c>
      <c r="B322" s="30" t="s">
        <v>53</v>
      </c>
      <c r="C322" s="30">
        <v>15.0</v>
      </c>
      <c r="D322" s="35" t="str">
        <f>CONCATENATE(A322,B322,C322)</f>
        <v>Sem ABAP1BP3_515</v>
      </c>
      <c r="E322" s="27">
        <v>7554949.0</v>
      </c>
      <c r="F322" s="37">
        <f>AVERAGE(E320:E322)</f>
        <v>7666952.333</v>
      </c>
      <c r="G322" s="35">
        <f>STDEV(E320:E322)/F322*100</f>
        <v>1.335248628</v>
      </c>
      <c r="H322" s="56">
        <f>F322-$F$292</f>
        <v>780069.3333</v>
      </c>
      <c r="J322" s="45">
        <f>AVERAGE(E320:E322)</f>
        <v>7666952.333</v>
      </c>
      <c r="K322" s="45">
        <f>STDEV(E320:E322)/F322*100</f>
        <v>1.335248628</v>
      </c>
      <c r="L322" s="44">
        <f>J322-$J$292</f>
        <v>4937640.833</v>
      </c>
      <c r="N322" s="45">
        <f>AVERAGE(E320:E322)</f>
        <v>7666952.333</v>
      </c>
      <c r="O322" s="45">
        <f>STDEV(E320:E322)/F322*100</f>
        <v>1.335248628</v>
      </c>
      <c r="P322" s="44">
        <f>N322-$N$292</f>
        <v>5255098</v>
      </c>
      <c r="T322" s="30" t="str">
        <f>IF(H322&gt;0,"+","-")</f>
        <v>+</v>
      </c>
      <c r="U322" s="30" t="str">
        <f>IF(L322&gt;0,"+","-")</f>
        <v>+</v>
      </c>
      <c r="V322" s="30" t="str">
        <f>IF(P322&gt;0,"+","-")</f>
        <v>+</v>
      </c>
      <c r="W322" s="34" t="str">
        <f>IF(T322="+","1",IF(U322="+","2",IF(V322="+","3","ERRADO")))</f>
        <v>1</v>
      </c>
    </row>
    <row r="323">
      <c r="A323" s="30" t="s">
        <v>41</v>
      </c>
      <c r="B323" s="30" t="s">
        <v>54</v>
      </c>
      <c r="C323" s="30">
        <v>15.0</v>
      </c>
      <c r="D323" s="35"/>
      <c r="E323" s="28">
        <v>8208699.0</v>
      </c>
      <c r="F323" s="37"/>
      <c r="G323" s="35"/>
      <c r="H323" s="35"/>
      <c r="J323" s="38"/>
      <c r="K323" s="38"/>
      <c r="L323" s="38"/>
      <c r="N323" s="38"/>
      <c r="O323" s="38"/>
      <c r="P323" s="38"/>
      <c r="T323" s="34"/>
      <c r="U323" s="34"/>
      <c r="V323" s="34"/>
      <c r="W323" s="34"/>
    </row>
    <row r="324">
      <c r="A324" s="30" t="s">
        <v>41</v>
      </c>
      <c r="B324" s="30" t="s">
        <v>54</v>
      </c>
      <c r="C324" s="30">
        <v>15.0</v>
      </c>
      <c r="D324" s="35"/>
      <c r="E324" s="28">
        <v>8029145.0</v>
      </c>
      <c r="F324" s="37"/>
      <c r="G324" s="35"/>
      <c r="H324" s="35"/>
      <c r="J324" s="38"/>
      <c r="K324" s="38"/>
      <c r="L324" s="38"/>
      <c r="N324" s="38"/>
      <c r="O324" s="38"/>
      <c r="P324" s="38"/>
      <c r="T324" s="34"/>
      <c r="U324" s="34"/>
      <c r="V324" s="34"/>
      <c r="W324" s="34"/>
    </row>
    <row r="325">
      <c r="A325" s="30" t="s">
        <v>41</v>
      </c>
      <c r="B325" s="30" t="s">
        <v>54</v>
      </c>
      <c r="C325" s="30">
        <v>15.0</v>
      </c>
      <c r="D325" s="35" t="str">
        <f>CONCATENATE(A325,B325,C325)</f>
        <v>Sem ABAP10BP3_115</v>
      </c>
      <c r="E325" s="28">
        <v>9474205.0</v>
      </c>
      <c r="F325" s="37">
        <f>AVERAGE(E323:E325)</f>
        <v>8570683</v>
      </c>
      <c r="G325" s="35">
        <f>STDEV(E323:E325)/F325*100</f>
        <v>9.189541202</v>
      </c>
      <c r="H325" s="56">
        <f>F325-$F$292</f>
        <v>1683800</v>
      </c>
      <c r="J325" s="45">
        <f>AVERAGE(E323:E325)</f>
        <v>8570683</v>
      </c>
      <c r="K325" s="45">
        <f>STDEV(E323:E325)/F325*100</f>
        <v>9.189541202</v>
      </c>
      <c r="L325" s="44">
        <f>J325-$J$292</f>
        <v>5841371.5</v>
      </c>
      <c r="N325" s="45">
        <f>AVERAGE(E323:E325)</f>
        <v>8570683</v>
      </c>
      <c r="O325" s="45">
        <f>STDEV(E323:E325)/F325*100</f>
        <v>9.189541202</v>
      </c>
      <c r="P325" s="44">
        <f>N325-$N$292</f>
        <v>6158828.667</v>
      </c>
      <c r="T325" s="30" t="str">
        <f>IF(H325&gt;0,"+","-")</f>
        <v>+</v>
      </c>
      <c r="U325" s="30" t="str">
        <f>IF(L325&gt;0,"+","-")</f>
        <v>+</v>
      </c>
      <c r="V325" s="30" t="str">
        <f>IF(P325&gt;0,"+","-")</f>
        <v>+</v>
      </c>
      <c r="W325" s="34" t="str">
        <f>IF(T325="+","1",IF(U325="+","2",IF(V325="+","3","ERRADO")))</f>
        <v>1</v>
      </c>
    </row>
    <row r="326">
      <c r="A326" s="30" t="s">
        <v>41</v>
      </c>
      <c r="B326" s="30" t="s">
        <v>55</v>
      </c>
      <c r="C326" s="30">
        <v>15.0</v>
      </c>
      <c r="D326" s="35"/>
      <c r="E326" s="28">
        <v>5143550.0</v>
      </c>
      <c r="F326" s="37"/>
      <c r="G326" s="35"/>
      <c r="H326" s="35"/>
      <c r="J326" s="38"/>
      <c r="K326" s="38"/>
      <c r="L326" s="38"/>
      <c r="N326" s="38"/>
      <c r="O326" s="38"/>
      <c r="P326" s="38"/>
      <c r="T326" s="34"/>
      <c r="U326" s="34"/>
      <c r="V326" s="34"/>
      <c r="W326" s="34"/>
    </row>
    <row r="327">
      <c r="A327" s="30" t="s">
        <v>41</v>
      </c>
      <c r="B327" s="50" t="s">
        <v>55</v>
      </c>
      <c r="C327" s="30">
        <v>15.0</v>
      </c>
      <c r="D327" s="35"/>
      <c r="E327" s="28">
        <v>4854037.0</v>
      </c>
      <c r="F327" s="37"/>
      <c r="G327" s="35"/>
      <c r="H327" s="35"/>
      <c r="J327" s="38"/>
      <c r="K327" s="38"/>
      <c r="L327" s="38"/>
      <c r="N327" s="38"/>
      <c r="O327" s="38"/>
      <c r="P327" s="38"/>
      <c r="T327" s="34"/>
      <c r="U327" s="34"/>
      <c r="V327" s="34"/>
      <c r="W327" s="34"/>
    </row>
    <row r="328">
      <c r="A328" s="30" t="s">
        <v>41</v>
      </c>
      <c r="B328" s="50" t="s">
        <v>55</v>
      </c>
      <c r="C328" s="30">
        <v>15.0</v>
      </c>
      <c r="D328" s="35" t="str">
        <f>CONCATENATE(A328,B328,C328)</f>
        <v>Sem ABAP10BP3_215</v>
      </c>
      <c r="E328" s="28">
        <v>5397180.0</v>
      </c>
      <c r="F328" s="37">
        <f>AVERAGE(E326:E328)</f>
        <v>5131589</v>
      </c>
      <c r="G328" s="35">
        <f>STDEV(E326:E328)/F328*100</f>
        <v>5.296000527</v>
      </c>
      <c r="H328" s="56">
        <f>F328-$F$292</f>
        <v>-1755294</v>
      </c>
      <c r="J328" s="45">
        <f>AVERAGE(E326:E328)</f>
        <v>5131589</v>
      </c>
      <c r="K328" s="45">
        <f>STDEV(E326:E328)/F328*100</f>
        <v>5.296000527</v>
      </c>
      <c r="L328" s="44">
        <f>J328-$J$292</f>
        <v>2402277.5</v>
      </c>
      <c r="N328" s="45">
        <f>AVERAGE(E326:E328)</f>
        <v>5131589</v>
      </c>
      <c r="O328" s="45">
        <f>STDEV(E326:E328)/F328*100</f>
        <v>5.296000527</v>
      </c>
      <c r="P328" s="44">
        <f>N328-$N$292</f>
        <v>2719734.667</v>
      </c>
      <c r="T328" s="30" t="str">
        <f>IF(H328&gt;0,"+","-")</f>
        <v>-</v>
      </c>
      <c r="U328" s="30" t="str">
        <f>IF(L328&gt;0,"+","-")</f>
        <v>+</v>
      </c>
      <c r="V328" s="30" t="str">
        <f>IF(P328&gt;0,"+","-")</f>
        <v>+</v>
      </c>
      <c r="W328" s="34" t="str">
        <f>IF(T328="+","1",IF(U328="+","2",IF(V328="+","3","ERRADO")))</f>
        <v>2</v>
      </c>
    </row>
    <row r="329">
      <c r="A329" s="30" t="s">
        <v>41</v>
      </c>
      <c r="B329" s="50" t="s">
        <v>56</v>
      </c>
      <c r="C329" s="30">
        <v>15.0</v>
      </c>
      <c r="D329" s="35"/>
      <c r="E329" s="28">
        <v>4001994.0</v>
      </c>
      <c r="F329" s="37"/>
      <c r="G329" s="35"/>
      <c r="H329" s="35"/>
      <c r="J329" s="38"/>
      <c r="K329" s="38"/>
      <c r="L329" s="38"/>
      <c r="N329" s="38"/>
      <c r="O329" s="38"/>
      <c r="P329" s="38"/>
      <c r="T329" s="34"/>
      <c r="U329" s="34"/>
      <c r="V329" s="34"/>
      <c r="W329" s="34"/>
    </row>
    <row r="330">
      <c r="A330" s="30" t="s">
        <v>41</v>
      </c>
      <c r="B330" s="50" t="s">
        <v>56</v>
      </c>
      <c r="C330" s="30">
        <v>15.0</v>
      </c>
      <c r="D330" s="35"/>
      <c r="E330" s="28">
        <v>4067506.0</v>
      </c>
      <c r="F330" s="37"/>
      <c r="G330" s="35"/>
      <c r="H330" s="35"/>
      <c r="J330" s="38"/>
      <c r="K330" s="38"/>
      <c r="L330" s="38"/>
      <c r="N330" s="38"/>
      <c r="O330" s="38"/>
      <c r="P330" s="38"/>
      <c r="T330" s="34"/>
      <c r="U330" s="34"/>
      <c r="V330" s="34"/>
      <c r="W330" s="34"/>
    </row>
    <row r="331">
      <c r="A331" s="30" t="s">
        <v>41</v>
      </c>
      <c r="B331" s="50" t="s">
        <v>56</v>
      </c>
      <c r="C331" s="30">
        <v>15.0</v>
      </c>
      <c r="D331" s="35" t="str">
        <f>CONCATENATE(A331,B331,C331)</f>
        <v>Sem ABAP10BP3_315</v>
      </c>
      <c r="E331" s="28">
        <v>3959693.0</v>
      </c>
      <c r="F331" s="37">
        <f>AVERAGE(E329:E331)</f>
        <v>4009731</v>
      </c>
      <c r="G331" s="35">
        <f>STDEV(E329:E331)/F331*100</f>
        <v>1.354737449</v>
      </c>
      <c r="H331" s="56">
        <f>F331-$F$292</f>
        <v>-2877152</v>
      </c>
      <c r="J331" s="45">
        <f>AVERAGE(E329:E331)</f>
        <v>4009731</v>
      </c>
      <c r="K331" s="45">
        <f>STDEV(E329:E331)/F331*100</f>
        <v>1.354737449</v>
      </c>
      <c r="L331" s="44">
        <f>J331-$J$292</f>
        <v>1280419.5</v>
      </c>
      <c r="N331" s="45">
        <f>AVERAGE(E329:E331)</f>
        <v>4009731</v>
      </c>
      <c r="O331" s="45">
        <f>STDEV(E329:E331)/F331*100</f>
        <v>1.354737449</v>
      </c>
      <c r="P331" s="44">
        <f>N331-$N$292</f>
        <v>1597876.667</v>
      </c>
      <c r="T331" s="30" t="str">
        <f>IF(H331&gt;0,"+","-")</f>
        <v>-</v>
      </c>
      <c r="U331" s="30" t="str">
        <f>IF(L331&gt;0,"+","-")</f>
        <v>+</v>
      </c>
      <c r="V331" s="30" t="str">
        <f>IF(P331&gt;0,"+","-")</f>
        <v>+</v>
      </c>
      <c r="W331" s="34" t="str">
        <f>IF(T331="+","1",IF(U331="+","2",IF(V331="+","3","ERRADO")))</f>
        <v>2</v>
      </c>
    </row>
    <row r="332">
      <c r="A332" s="30" t="s">
        <v>41</v>
      </c>
      <c r="B332" s="50" t="s">
        <v>57</v>
      </c>
      <c r="C332" s="30">
        <v>15.0</v>
      </c>
      <c r="D332" s="35"/>
      <c r="E332" s="28">
        <v>4512121.0</v>
      </c>
      <c r="F332" s="37"/>
      <c r="G332" s="35"/>
      <c r="H332" s="35"/>
      <c r="J332" s="38"/>
      <c r="K332" s="38"/>
      <c r="L332" s="38"/>
      <c r="N332" s="38"/>
      <c r="O332" s="38"/>
      <c r="P332" s="38"/>
      <c r="T332" s="34"/>
      <c r="U332" s="34"/>
      <c r="V332" s="34"/>
      <c r="W332" s="34"/>
    </row>
    <row r="333">
      <c r="A333" s="30" t="s">
        <v>41</v>
      </c>
      <c r="B333" s="50" t="s">
        <v>57</v>
      </c>
      <c r="C333" s="30">
        <v>15.0</v>
      </c>
      <c r="D333" s="35"/>
      <c r="E333" s="28">
        <v>4381565.0</v>
      </c>
      <c r="F333" s="37"/>
      <c r="G333" s="35"/>
      <c r="H333" s="35"/>
      <c r="J333" s="38"/>
      <c r="K333" s="38"/>
      <c r="L333" s="38"/>
      <c r="N333" s="38"/>
      <c r="O333" s="38"/>
      <c r="P333" s="38"/>
      <c r="T333" s="34"/>
      <c r="U333" s="34"/>
      <c r="V333" s="34"/>
      <c r="W333" s="34"/>
    </row>
    <row r="334">
      <c r="A334" s="30" t="s">
        <v>41</v>
      </c>
      <c r="B334" s="50" t="s">
        <v>57</v>
      </c>
      <c r="C334" s="30">
        <v>15.0</v>
      </c>
      <c r="D334" s="35" t="str">
        <f>CONCATENATE(A334,B334,C334)</f>
        <v>Sem ABAP10BP3_415</v>
      </c>
      <c r="E334" s="28">
        <v>4606974.0</v>
      </c>
      <c r="F334" s="37">
        <f>AVERAGE(E332:E334)</f>
        <v>4500220</v>
      </c>
      <c r="G334" s="35">
        <f>STDEV(E332:E334)/F334*100</f>
        <v>2.514872048</v>
      </c>
      <c r="H334" s="56">
        <f>F334-$F$292</f>
        <v>-2386663</v>
      </c>
      <c r="J334" s="45">
        <f>AVERAGE(E332:E334)</f>
        <v>4500220</v>
      </c>
      <c r="K334" s="45">
        <f>STDEV(E332:E334)/F334*100</f>
        <v>2.514872048</v>
      </c>
      <c r="L334" s="44">
        <f>J334-$J$292</f>
        <v>1770908.5</v>
      </c>
      <c r="N334" s="45">
        <f>AVERAGE(E332:E334)</f>
        <v>4500220</v>
      </c>
      <c r="O334" s="45">
        <f>STDEV(E332:E334)/F334*100</f>
        <v>2.514872048</v>
      </c>
      <c r="P334" s="44">
        <f>N334-$N$292</f>
        <v>2088365.667</v>
      </c>
      <c r="T334" s="30" t="str">
        <f>IF(H334&gt;0,"+","-")</f>
        <v>-</v>
      </c>
      <c r="U334" s="30" t="str">
        <f>IF(L334&gt;0,"+","-")</f>
        <v>+</v>
      </c>
      <c r="V334" s="30" t="str">
        <f>IF(P334&gt;0,"+","-")</f>
        <v>+</v>
      </c>
      <c r="W334" s="34" t="str">
        <f>IF(T334="+","1",IF(U334="+","2",IF(V334="+","3","ERRADO")))</f>
        <v>2</v>
      </c>
    </row>
    <row r="335">
      <c r="A335" s="30" t="s">
        <v>41</v>
      </c>
      <c r="B335" s="50" t="s">
        <v>58</v>
      </c>
      <c r="C335" s="30">
        <v>15.0</v>
      </c>
      <c r="D335" s="35"/>
      <c r="E335" s="28">
        <v>4363325.0</v>
      </c>
      <c r="F335" s="37"/>
      <c r="G335" s="35"/>
      <c r="H335" s="35"/>
      <c r="J335" s="38"/>
      <c r="K335" s="38"/>
      <c r="L335" s="38"/>
      <c r="N335" s="38"/>
      <c r="O335" s="38"/>
      <c r="P335" s="38"/>
      <c r="T335" s="34"/>
      <c r="U335" s="34"/>
      <c r="V335" s="34"/>
      <c r="W335" s="34"/>
    </row>
    <row r="336">
      <c r="A336" s="30" t="s">
        <v>41</v>
      </c>
      <c r="B336" s="50" t="s">
        <v>58</v>
      </c>
      <c r="C336" s="30">
        <v>15.0</v>
      </c>
      <c r="D336" s="35"/>
      <c r="E336" s="28">
        <v>5021072.0</v>
      </c>
      <c r="F336" s="37"/>
      <c r="G336" s="35"/>
      <c r="H336" s="35"/>
      <c r="J336" s="38"/>
      <c r="K336" s="38"/>
      <c r="L336" s="38"/>
      <c r="N336" s="38"/>
      <c r="O336" s="38"/>
      <c r="P336" s="38"/>
      <c r="T336" s="34"/>
      <c r="U336" s="34"/>
      <c r="V336" s="34"/>
      <c r="W336" s="34"/>
    </row>
    <row r="337">
      <c r="A337" s="30" t="s">
        <v>41</v>
      </c>
      <c r="B337" s="50" t="s">
        <v>58</v>
      </c>
      <c r="C337" s="30">
        <v>15.0</v>
      </c>
      <c r="D337" s="35" t="str">
        <f>CONCATENATE(A337,B337,C337)</f>
        <v>Sem ABAP10BP3_515</v>
      </c>
      <c r="E337" s="28">
        <v>5148360.0</v>
      </c>
      <c r="F337" s="37">
        <f>AVERAGE(E335:E337)</f>
        <v>4844252.333</v>
      </c>
      <c r="G337" s="35">
        <f>STDEV(E335:E337)/F337*100</f>
        <v>8.69752172</v>
      </c>
      <c r="H337" s="56">
        <f>F337-$F$292</f>
        <v>-2042630.667</v>
      </c>
      <c r="J337" s="45">
        <f>AVERAGE(E335:E337)</f>
        <v>4844252.333</v>
      </c>
      <c r="K337" s="45">
        <f>STDEV(E335:E337)/F337*100</f>
        <v>8.69752172</v>
      </c>
      <c r="L337" s="44">
        <f>J337-$J$292</f>
        <v>2114940.833</v>
      </c>
      <c r="N337" s="45">
        <f>AVERAGE(E335:E337)</f>
        <v>4844252.333</v>
      </c>
      <c r="O337" s="48">
        <f>STDEV(E335:E337)/F337*100</f>
        <v>8.69752172</v>
      </c>
      <c r="P337" s="44">
        <f>N337-$N$292</f>
        <v>2432398</v>
      </c>
      <c r="T337" s="30" t="str">
        <f>IF(H337&gt;0,"+","-")</f>
        <v>-</v>
      </c>
      <c r="U337" s="30" t="str">
        <f>IF(L337&gt;0,"+","-")</f>
        <v>+</v>
      </c>
      <c r="V337" s="30" t="str">
        <f>IF(P337&gt;0,"+","-")</f>
        <v>+</v>
      </c>
      <c r="W337" s="34" t="str">
        <f>IF(T337="+","1",IF(U337="+","2",IF(V337="+","3","ERRADO")))</f>
        <v>2</v>
      </c>
    </row>
    <row r="338">
      <c r="A338" s="51" t="s">
        <v>59</v>
      </c>
      <c r="B338" s="51" t="s">
        <v>42</v>
      </c>
      <c r="C338" s="30">
        <v>15.0</v>
      </c>
      <c r="D338" s="35"/>
      <c r="E338" s="25">
        <v>9964512.0</v>
      </c>
      <c r="F338" s="37"/>
      <c r="G338" s="35"/>
      <c r="H338" s="35"/>
      <c r="J338" s="53"/>
      <c r="K338" s="53"/>
      <c r="L338" s="53"/>
      <c r="N338" s="53"/>
      <c r="O338" s="53"/>
      <c r="P338" s="53"/>
      <c r="T338" s="34"/>
      <c r="U338" s="34"/>
      <c r="V338" s="34"/>
      <c r="W338" s="34"/>
    </row>
    <row r="339">
      <c r="A339" s="51" t="s">
        <v>59</v>
      </c>
      <c r="B339" s="51" t="s">
        <v>42</v>
      </c>
      <c r="C339" s="30">
        <v>15.0</v>
      </c>
      <c r="D339" s="35"/>
      <c r="E339" s="25">
        <v>1.1299105E7</v>
      </c>
      <c r="F339" s="37"/>
      <c r="G339" s="35"/>
      <c r="H339" s="35"/>
      <c r="J339" s="53"/>
      <c r="K339" s="53"/>
      <c r="L339" s="53"/>
      <c r="N339" s="53"/>
      <c r="O339" s="53"/>
      <c r="P339" s="53"/>
      <c r="T339" s="34"/>
      <c r="U339" s="34"/>
      <c r="V339" s="34"/>
      <c r="W339" s="34"/>
    </row>
    <row r="340">
      <c r="A340" s="51" t="s">
        <v>59</v>
      </c>
      <c r="B340" s="51" t="s">
        <v>42</v>
      </c>
      <c r="C340" s="30">
        <v>15.0</v>
      </c>
      <c r="D340" s="35" t="str">
        <f>CONCATENATE(A340,B340,C340)</f>
        <v>Com ABAPbranco15</v>
      </c>
      <c r="E340" s="25">
        <v>1.2991305E7</v>
      </c>
      <c r="F340" s="37">
        <f>AVERAGE(E338:E340)</f>
        <v>11418307.33</v>
      </c>
      <c r="G340" s="35">
        <f>STDEV(E338:E340)/F340*100</f>
        <v>13.2849224</v>
      </c>
      <c r="H340" s="39" t="s">
        <v>43</v>
      </c>
      <c r="J340" s="40">
        <v>4198321.0</v>
      </c>
      <c r="K340" s="38" t="s">
        <v>43</v>
      </c>
      <c r="L340" s="38" t="s">
        <v>43</v>
      </c>
      <c r="N340" s="40">
        <v>4198321.0</v>
      </c>
      <c r="O340" s="38" t="s">
        <v>43</v>
      </c>
      <c r="P340" s="38" t="s">
        <v>43</v>
      </c>
      <c r="T340" s="34"/>
      <c r="U340" s="34"/>
      <c r="V340" s="34"/>
      <c r="W340" s="34"/>
    </row>
    <row r="341">
      <c r="A341" s="51" t="s">
        <v>59</v>
      </c>
      <c r="B341" s="51" t="s">
        <v>44</v>
      </c>
      <c r="C341" s="30">
        <v>15.0</v>
      </c>
      <c r="D341" s="35"/>
      <c r="E341" s="26">
        <v>1.2910231E7</v>
      </c>
      <c r="F341" s="37"/>
      <c r="G341" s="35"/>
      <c r="H341" s="35"/>
      <c r="J341" s="38"/>
      <c r="K341" s="38"/>
      <c r="L341" s="38"/>
      <c r="N341" s="38"/>
      <c r="O341" s="38"/>
      <c r="P341" s="38"/>
      <c r="T341" s="34"/>
      <c r="U341" s="34"/>
      <c r="V341" s="34"/>
      <c r="W341" s="34"/>
    </row>
    <row r="342">
      <c r="A342" s="51" t="s">
        <v>59</v>
      </c>
      <c r="B342" s="51" t="s">
        <v>44</v>
      </c>
      <c r="C342" s="30">
        <v>15.0</v>
      </c>
      <c r="D342" s="35"/>
      <c r="E342" s="26">
        <v>1.2702725E7</v>
      </c>
      <c r="F342" s="37"/>
      <c r="G342" s="35"/>
      <c r="H342" s="35"/>
      <c r="J342" s="38"/>
      <c r="K342" s="38"/>
      <c r="L342" s="38"/>
      <c r="N342" s="38"/>
      <c r="O342" s="38"/>
      <c r="P342" s="38"/>
      <c r="T342" s="34"/>
      <c r="U342" s="34"/>
      <c r="V342" s="34"/>
      <c r="W342" s="34"/>
    </row>
    <row r="343">
      <c r="A343" s="51" t="s">
        <v>59</v>
      </c>
      <c r="B343" s="51" t="s">
        <v>44</v>
      </c>
      <c r="C343" s="30">
        <v>15.0</v>
      </c>
      <c r="D343" s="35" t="str">
        <f>CONCATENATE(A343,B343,C343)</f>
        <v>Com ABAPC115</v>
      </c>
      <c r="E343" s="26">
        <v>1.2047493E7</v>
      </c>
      <c r="F343" s="37">
        <f>AVERAGE(E341:E343)</f>
        <v>12553483</v>
      </c>
      <c r="G343" s="35">
        <f>STDEV(E341:E343)/F343*100</f>
        <v>3.587176169</v>
      </c>
      <c r="H343" s="43">
        <f>F343-$F$340</f>
        <v>1135175.667</v>
      </c>
      <c r="J343" s="45">
        <f>AVERAGE(E341:E343)</f>
        <v>12553483</v>
      </c>
      <c r="K343" s="45">
        <f>STDEV(E341:E343)/F343*100</f>
        <v>3.587176169</v>
      </c>
      <c r="L343" s="44">
        <f>J343-$J$340</f>
        <v>8355162</v>
      </c>
      <c r="N343" s="45">
        <f>AVERAGE(E341:E343)</f>
        <v>12553483</v>
      </c>
      <c r="O343" s="45">
        <f>STDEV(E341:E343)/F343*100</f>
        <v>3.587176169</v>
      </c>
      <c r="P343" s="44">
        <f>N343-$N$340</f>
        <v>8355162</v>
      </c>
      <c r="T343" s="30" t="str">
        <f>IF(H343&gt;0,"+","-")</f>
        <v>+</v>
      </c>
      <c r="U343" s="30" t="str">
        <f>IF(L343&gt;0,"+","-")</f>
        <v>+</v>
      </c>
      <c r="V343" s="30" t="str">
        <f>IF(P343&gt;0,"+","-")</f>
        <v>+</v>
      </c>
      <c r="W343" s="34" t="str">
        <f>IF(T343="+","1",IF(U343="+","2",IF(V343="+","3","ERRADO")))</f>
        <v>1</v>
      </c>
    </row>
    <row r="344">
      <c r="A344" s="51" t="s">
        <v>59</v>
      </c>
      <c r="B344" s="51" t="s">
        <v>45</v>
      </c>
      <c r="C344" s="30">
        <v>15.0</v>
      </c>
      <c r="D344" s="35"/>
      <c r="E344" s="26">
        <v>7489261.0</v>
      </c>
      <c r="F344" s="37"/>
      <c r="G344" s="35"/>
      <c r="H344" s="35"/>
      <c r="J344" s="38"/>
      <c r="K344" s="38"/>
      <c r="L344" s="38"/>
      <c r="N344" s="38"/>
      <c r="O344" s="38"/>
      <c r="P344" s="38"/>
      <c r="T344" s="34"/>
      <c r="U344" s="34"/>
      <c r="V344" s="34"/>
      <c r="W344" s="34"/>
    </row>
    <row r="345">
      <c r="A345" s="51" t="s">
        <v>59</v>
      </c>
      <c r="B345" s="51" t="s">
        <v>45</v>
      </c>
      <c r="C345" s="30">
        <v>15.0</v>
      </c>
      <c r="D345" s="35"/>
      <c r="E345" s="26">
        <v>7474680.0</v>
      </c>
      <c r="F345" s="37"/>
      <c r="G345" s="35"/>
      <c r="H345" s="35"/>
      <c r="J345" s="38"/>
      <c r="K345" s="38"/>
      <c r="L345" s="38"/>
      <c r="N345" s="38"/>
      <c r="O345" s="38"/>
      <c r="P345" s="38"/>
      <c r="T345" s="34"/>
      <c r="U345" s="34"/>
      <c r="V345" s="34"/>
      <c r="W345" s="34"/>
    </row>
    <row r="346">
      <c r="A346" s="51" t="s">
        <v>59</v>
      </c>
      <c r="B346" s="51" t="s">
        <v>45</v>
      </c>
      <c r="C346" s="30">
        <v>15.0</v>
      </c>
      <c r="D346" s="35" t="str">
        <f>CONCATENATE(A346,B346,C346)</f>
        <v>Com ABAPC215</v>
      </c>
      <c r="E346" s="26">
        <v>7382510.0</v>
      </c>
      <c r="F346" s="37">
        <f>AVERAGE(E344:E346)</f>
        <v>7448817</v>
      </c>
      <c r="G346" s="35">
        <f>STDEV(E344:E346)/F346*100</f>
        <v>0.7770965205</v>
      </c>
      <c r="H346" s="43">
        <f>F346-$F$340</f>
        <v>-3969490.333</v>
      </c>
      <c r="J346" s="45">
        <f>AVERAGE(E344:E346)</f>
        <v>7448817</v>
      </c>
      <c r="K346" s="45">
        <f>STDEV(E344:E346)/F346*100</f>
        <v>0.7770965205</v>
      </c>
      <c r="L346" s="44">
        <f>J346-$J$340</f>
        <v>3250496</v>
      </c>
      <c r="N346" s="45">
        <f>AVERAGE(E344:E346)</f>
        <v>7448817</v>
      </c>
      <c r="O346" s="45">
        <f>STDEV(E344:E346)/F346*100</f>
        <v>0.7770965205</v>
      </c>
      <c r="P346" s="44">
        <f>N346-$N$340</f>
        <v>3250496</v>
      </c>
      <c r="T346" s="30" t="str">
        <f>IF(H346&gt;0,"+","-")</f>
        <v>-</v>
      </c>
      <c r="U346" s="30" t="str">
        <f>IF(L346&gt;0,"+","-")</f>
        <v>+</v>
      </c>
      <c r="V346" s="30" t="str">
        <f>IF(P346&gt;0,"+","-")</f>
        <v>+</v>
      </c>
      <c r="W346" s="34" t="str">
        <f>IF(T346="+","1",IF(U346="+","2",IF(V346="+","3","ERRADO")))</f>
        <v>2</v>
      </c>
    </row>
    <row r="347">
      <c r="A347" s="51" t="s">
        <v>59</v>
      </c>
      <c r="B347" s="51" t="s">
        <v>46</v>
      </c>
      <c r="C347" s="30">
        <v>15.0</v>
      </c>
      <c r="D347" s="35"/>
      <c r="E347" s="26">
        <v>8277287.0</v>
      </c>
      <c r="F347" s="37"/>
      <c r="G347" s="35"/>
      <c r="H347" s="35"/>
      <c r="J347" s="38"/>
      <c r="K347" s="38"/>
      <c r="L347" s="38"/>
      <c r="N347" s="38"/>
      <c r="O347" s="38"/>
      <c r="P347" s="38"/>
      <c r="T347" s="34"/>
      <c r="U347" s="34"/>
      <c r="V347" s="34"/>
      <c r="W347" s="34"/>
    </row>
    <row r="348">
      <c r="A348" s="51" t="s">
        <v>59</v>
      </c>
      <c r="B348" s="51" t="s">
        <v>46</v>
      </c>
      <c r="C348" s="30">
        <v>15.0</v>
      </c>
      <c r="D348" s="35"/>
      <c r="E348" s="26">
        <v>8390435.0</v>
      </c>
      <c r="F348" s="37"/>
      <c r="G348" s="35"/>
      <c r="H348" s="35"/>
      <c r="J348" s="38"/>
      <c r="K348" s="38"/>
      <c r="L348" s="38"/>
      <c r="N348" s="38"/>
      <c r="O348" s="38"/>
      <c r="P348" s="38"/>
      <c r="T348" s="34"/>
      <c r="U348" s="34"/>
      <c r="V348" s="34"/>
      <c r="W348" s="34"/>
    </row>
    <row r="349">
      <c r="A349" s="51" t="s">
        <v>59</v>
      </c>
      <c r="B349" s="51" t="s">
        <v>46</v>
      </c>
      <c r="C349" s="30">
        <v>15.0</v>
      </c>
      <c r="D349" s="35" t="str">
        <f>CONCATENATE(A349,B349,C349)</f>
        <v>Com ABAPC315</v>
      </c>
      <c r="E349" s="26">
        <v>8881732.0</v>
      </c>
      <c r="F349" s="37">
        <f>AVERAGE(E347:E349)</f>
        <v>8516484.667</v>
      </c>
      <c r="G349" s="35">
        <f>STDEV(E347:E349)/F349*100</f>
        <v>3.773069593</v>
      </c>
      <c r="H349" s="43">
        <f>F349-$F$340</f>
        <v>-2901822.667</v>
      </c>
      <c r="J349" s="45">
        <f>AVERAGE(E347:E349)</f>
        <v>8516484.667</v>
      </c>
      <c r="K349" s="45">
        <f>STDEV(E347:E349)/F349*100</f>
        <v>3.773069593</v>
      </c>
      <c r="L349" s="44">
        <f>J349-$J$340</f>
        <v>4318163.667</v>
      </c>
      <c r="N349" s="45">
        <f>AVERAGE(E347:E349)</f>
        <v>8516484.667</v>
      </c>
      <c r="O349" s="48">
        <f>STDEV(E347:E349)/F349*100</f>
        <v>3.773069593</v>
      </c>
      <c r="P349" s="44">
        <f>N349-$N$340</f>
        <v>4318163.667</v>
      </c>
      <c r="T349" s="30" t="str">
        <f>IF(H349&gt;0,"+","-")</f>
        <v>-</v>
      </c>
      <c r="U349" s="30" t="str">
        <f>IF(L349&gt;0,"+","-")</f>
        <v>+</v>
      </c>
      <c r="V349" s="30" t="str">
        <f>IF(P349&gt;0,"+","-")</f>
        <v>+</v>
      </c>
      <c r="W349" s="34" t="str">
        <f>IF(T349="+","1",IF(U349="+","2",IF(V349="+","3","ERRADO")))</f>
        <v>2</v>
      </c>
    </row>
    <row r="350">
      <c r="A350" s="51" t="s">
        <v>59</v>
      </c>
      <c r="B350" s="51" t="s">
        <v>47</v>
      </c>
      <c r="C350" s="30">
        <v>15.0</v>
      </c>
      <c r="D350" s="35"/>
      <c r="E350" s="26">
        <v>5062605.0</v>
      </c>
      <c r="F350" s="37"/>
      <c r="G350" s="35"/>
      <c r="H350" s="35"/>
      <c r="J350" s="38"/>
      <c r="K350" s="38"/>
      <c r="L350" s="38"/>
      <c r="N350" s="38"/>
      <c r="O350" s="38"/>
      <c r="P350" s="38"/>
      <c r="T350" s="34"/>
      <c r="U350" s="34"/>
      <c r="V350" s="34"/>
      <c r="W350" s="34"/>
    </row>
    <row r="351">
      <c r="A351" s="51" t="s">
        <v>59</v>
      </c>
      <c r="B351" s="51" t="s">
        <v>47</v>
      </c>
      <c r="C351" s="30">
        <v>15.0</v>
      </c>
      <c r="D351" s="35"/>
      <c r="E351" s="26">
        <v>5489692.0</v>
      </c>
      <c r="F351" s="37"/>
      <c r="G351" s="35"/>
      <c r="H351" s="35"/>
      <c r="J351" s="38"/>
      <c r="K351" s="38"/>
      <c r="L351" s="38"/>
      <c r="N351" s="38"/>
      <c r="O351" s="38"/>
      <c r="P351" s="38"/>
      <c r="T351" s="34"/>
      <c r="U351" s="34"/>
      <c r="V351" s="34"/>
      <c r="W351" s="34"/>
    </row>
    <row r="352">
      <c r="A352" s="51" t="s">
        <v>59</v>
      </c>
      <c r="B352" s="51" t="s">
        <v>47</v>
      </c>
      <c r="C352" s="30">
        <v>15.0</v>
      </c>
      <c r="D352" s="35" t="str">
        <f>CONCATENATE(A352,B352,C352)</f>
        <v>Com ABAPC415</v>
      </c>
      <c r="E352" s="26">
        <v>5095825.0</v>
      </c>
      <c r="F352" s="37">
        <f>AVERAGE(E350:E352)</f>
        <v>5216040.667</v>
      </c>
      <c r="G352" s="35">
        <f>STDEV(E350:E352)/F352*100</f>
        <v>4.554611177</v>
      </c>
      <c r="H352" s="43">
        <f>F352-$F$340</f>
        <v>-6202266.667</v>
      </c>
      <c r="J352" s="45">
        <f>AVERAGE(E350:E352)</f>
        <v>5216040.667</v>
      </c>
      <c r="K352" s="45">
        <f>STDEV(E350:E352)/F352*100</f>
        <v>4.554611177</v>
      </c>
      <c r="L352" s="44">
        <f>J352-$J$340</f>
        <v>1017719.667</v>
      </c>
      <c r="N352" s="45">
        <f>AVERAGE(E350:E352)</f>
        <v>5216040.667</v>
      </c>
      <c r="O352" s="48">
        <f>STDEV(E350:E352)/F352*100</f>
        <v>4.554611177</v>
      </c>
      <c r="P352" s="44">
        <f>N352-$N$340</f>
        <v>1017719.667</v>
      </c>
      <c r="T352" s="30" t="str">
        <f>IF(H352&gt;0,"+","-")</f>
        <v>-</v>
      </c>
      <c r="U352" s="30" t="str">
        <f>IF(L352&gt;0,"+","-")</f>
        <v>+</v>
      </c>
      <c r="V352" s="30" t="str">
        <f>IF(P352&gt;0,"+","-")</f>
        <v>+</v>
      </c>
      <c r="W352" s="34" t="str">
        <f>IF(T352="+","1",IF(U352="+","2",IF(V352="+","3","ERRADO")))</f>
        <v>2</v>
      </c>
    </row>
    <row r="353">
      <c r="A353" s="51" t="s">
        <v>59</v>
      </c>
      <c r="B353" s="51" t="s">
        <v>48</v>
      </c>
      <c r="C353" s="30">
        <v>15.0</v>
      </c>
      <c r="D353" s="35"/>
      <c r="E353" s="26">
        <v>7605624.0</v>
      </c>
      <c r="F353" s="37"/>
      <c r="G353" s="35"/>
      <c r="H353" s="35"/>
      <c r="J353" s="38"/>
      <c r="K353" s="38"/>
      <c r="L353" s="38"/>
      <c r="N353" s="38"/>
      <c r="O353" s="38"/>
      <c r="P353" s="38"/>
      <c r="T353" s="34"/>
      <c r="U353" s="34"/>
      <c r="V353" s="34"/>
      <c r="W353" s="34"/>
    </row>
    <row r="354">
      <c r="A354" s="51" t="s">
        <v>59</v>
      </c>
      <c r="B354" s="51" t="s">
        <v>48</v>
      </c>
      <c r="C354" s="30">
        <v>15.0</v>
      </c>
      <c r="D354" s="35"/>
      <c r="E354" s="26">
        <v>7624164.0</v>
      </c>
      <c r="F354" s="37"/>
      <c r="G354" s="35"/>
      <c r="H354" s="35"/>
      <c r="J354" s="38"/>
      <c r="K354" s="38"/>
      <c r="L354" s="38"/>
      <c r="N354" s="38"/>
      <c r="O354" s="38"/>
      <c r="P354" s="38"/>
      <c r="T354" s="34"/>
      <c r="U354" s="34"/>
      <c r="V354" s="34"/>
      <c r="W354" s="34"/>
    </row>
    <row r="355">
      <c r="A355" s="51" t="s">
        <v>59</v>
      </c>
      <c r="B355" s="51" t="s">
        <v>48</v>
      </c>
      <c r="C355" s="30">
        <v>15.0</v>
      </c>
      <c r="D355" s="35" t="str">
        <f>CONCATENATE(A355,B355,C355)</f>
        <v>Com ABAPC515</v>
      </c>
      <c r="E355" s="26">
        <v>8033351.0</v>
      </c>
      <c r="F355" s="37">
        <f>AVERAGE(E353:E355)</f>
        <v>7754379.667</v>
      </c>
      <c r="G355" s="35">
        <f>STDEV(E353:E355)/F355*100</f>
        <v>3.117903051</v>
      </c>
      <c r="H355" s="43">
        <f>F355-$F$340</f>
        <v>-3663927.667</v>
      </c>
      <c r="J355" s="45">
        <f>AVERAGE(E353:E355)</f>
        <v>7754379.667</v>
      </c>
      <c r="K355" s="45">
        <f>STDEV(E353:E355)/F355*100</f>
        <v>3.117903051</v>
      </c>
      <c r="L355" s="44">
        <f>J355-$J$340</f>
        <v>3556058.667</v>
      </c>
      <c r="N355" s="45">
        <f>AVERAGE(E353:E355)</f>
        <v>7754379.667</v>
      </c>
      <c r="O355" s="45">
        <f>STDEV(E353:E355)/F355*100</f>
        <v>3.117903051</v>
      </c>
      <c r="P355" s="46">
        <f>N355-$N$340</f>
        <v>3556058.667</v>
      </c>
      <c r="T355" s="30" t="str">
        <f>IF(H355&gt;0,"+","-")</f>
        <v>-</v>
      </c>
      <c r="U355" s="30" t="str">
        <f>IF(L355&gt;0,"+","-")</f>
        <v>+</v>
      </c>
      <c r="V355" s="30" t="str">
        <f>IF(P355&gt;0,"+","-")</f>
        <v>+</v>
      </c>
      <c r="W355" s="34" t="str">
        <f>IF(T355="+","1",IF(U355="+","2",IF(V355="+","3","ERRADO")))</f>
        <v>2</v>
      </c>
    </row>
    <row r="356">
      <c r="A356" s="51" t="s">
        <v>59</v>
      </c>
      <c r="B356" s="51" t="s">
        <v>49</v>
      </c>
      <c r="C356" s="30">
        <v>15.0</v>
      </c>
      <c r="D356" s="35"/>
      <c r="E356" s="27">
        <v>7028146.0</v>
      </c>
      <c r="F356" s="37"/>
      <c r="G356" s="35"/>
      <c r="H356" s="35"/>
      <c r="J356" s="38"/>
      <c r="K356" s="38"/>
      <c r="L356" s="38"/>
      <c r="N356" s="38"/>
      <c r="O356" s="38"/>
      <c r="P356" s="38"/>
      <c r="T356" s="34"/>
      <c r="U356" s="34"/>
      <c r="V356" s="34"/>
      <c r="W356" s="34"/>
    </row>
    <row r="357">
      <c r="A357" s="51" t="s">
        <v>59</v>
      </c>
      <c r="B357" s="51" t="s">
        <v>49</v>
      </c>
      <c r="C357" s="30">
        <v>15.0</v>
      </c>
      <c r="D357" s="35"/>
      <c r="E357" s="27">
        <v>7057022.0</v>
      </c>
      <c r="F357" s="37"/>
      <c r="G357" s="35"/>
      <c r="H357" s="35"/>
      <c r="J357" s="38"/>
      <c r="K357" s="38"/>
      <c r="L357" s="38"/>
      <c r="N357" s="38"/>
      <c r="O357" s="38"/>
      <c r="P357" s="38"/>
      <c r="T357" s="34"/>
      <c r="U357" s="34"/>
      <c r="V357" s="34"/>
      <c r="W357" s="34"/>
    </row>
    <row r="358">
      <c r="A358" s="51" t="s">
        <v>59</v>
      </c>
      <c r="B358" s="51" t="s">
        <v>49</v>
      </c>
      <c r="C358" s="30">
        <v>15.0</v>
      </c>
      <c r="D358" s="35" t="str">
        <f>CONCATENATE(A358,B358,C358)</f>
        <v>Com ABAP1BP3_115</v>
      </c>
      <c r="E358" s="27">
        <v>6735906.0</v>
      </c>
      <c r="F358" s="37">
        <f>AVERAGE(E356:E358)</f>
        <v>6940358</v>
      </c>
      <c r="G358" s="35">
        <f>STDEV(E356:E358)/F358*100</f>
        <v>2.559641841</v>
      </c>
      <c r="H358" s="43">
        <f>F358-$F$340</f>
        <v>-4477949.333</v>
      </c>
      <c r="J358" s="45">
        <f>AVERAGE(E356:E358)</f>
        <v>6940358</v>
      </c>
      <c r="K358" s="45">
        <f>STDEV(E356:E358)/F358*100</f>
        <v>2.559641841</v>
      </c>
      <c r="L358" s="44">
        <f>J358-$J$340</f>
        <v>2742037</v>
      </c>
      <c r="N358" s="45">
        <f>AVERAGE(E356:E358)</f>
        <v>6940358</v>
      </c>
      <c r="O358" s="45">
        <f>STDEV(E356:E358)/F358*100</f>
        <v>2.559641841</v>
      </c>
      <c r="P358" s="44">
        <f>N358-$N$340</f>
        <v>2742037</v>
      </c>
      <c r="T358" s="30" t="str">
        <f>IF(H358&gt;0,"+","-")</f>
        <v>-</v>
      </c>
      <c r="U358" s="30" t="str">
        <f>IF(L358&gt;0,"+","-")</f>
        <v>+</v>
      </c>
      <c r="V358" s="30" t="str">
        <f>IF(P358&gt;0,"+","-")</f>
        <v>+</v>
      </c>
      <c r="W358" s="34" t="str">
        <f>IF(T358="+","1",IF(U358="+","2",IF(V358="+","3","ERRADO")))</f>
        <v>2</v>
      </c>
    </row>
    <row r="359">
      <c r="A359" s="51" t="s">
        <v>59</v>
      </c>
      <c r="B359" s="51" t="s">
        <v>50</v>
      </c>
      <c r="C359" s="30">
        <v>15.0</v>
      </c>
      <c r="D359" s="35"/>
      <c r="E359" s="27">
        <v>5585504.0</v>
      </c>
      <c r="F359" s="37"/>
      <c r="G359" s="35"/>
      <c r="H359" s="35"/>
      <c r="J359" s="38"/>
      <c r="K359" s="38"/>
      <c r="L359" s="38"/>
      <c r="N359" s="38"/>
      <c r="O359" s="38"/>
      <c r="P359" s="38"/>
      <c r="T359" s="34"/>
      <c r="U359" s="34"/>
      <c r="V359" s="34"/>
      <c r="W359" s="34"/>
    </row>
    <row r="360">
      <c r="A360" s="51" t="s">
        <v>59</v>
      </c>
      <c r="B360" s="51" t="s">
        <v>50</v>
      </c>
      <c r="C360" s="30">
        <v>15.0</v>
      </c>
      <c r="D360" s="35"/>
      <c r="E360" s="27">
        <v>5892012.0</v>
      </c>
      <c r="F360" s="37"/>
      <c r="G360" s="35"/>
      <c r="H360" s="35"/>
      <c r="J360" s="38"/>
      <c r="K360" s="38"/>
      <c r="L360" s="38"/>
      <c r="N360" s="38"/>
      <c r="O360" s="38"/>
      <c r="P360" s="38"/>
      <c r="T360" s="34"/>
      <c r="U360" s="34"/>
      <c r="V360" s="34"/>
      <c r="W360" s="34"/>
    </row>
    <row r="361">
      <c r="A361" s="51" t="s">
        <v>59</v>
      </c>
      <c r="B361" s="51" t="s">
        <v>50</v>
      </c>
      <c r="C361" s="30">
        <v>15.0</v>
      </c>
      <c r="D361" s="35" t="str">
        <f>CONCATENATE(A361,B361,C361)</f>
        <v>Com ABAP1BP3_215</v>
      </c>
      <c r="E361" s="27">
        <v>5834312.0</v>
      </c>
      <c r="F361" s="37">
        <f>AVERAGE(E359:E361)</f>
        <v>5770609.333</v>
      </c>
      <c r="G361" s="35">
        <f>STDEV(E359:E361)/F361*100</f>
        <v>2.822601027</v>
      </c>
      <c r="H361" s="43">
        <f>F361-$F$340</f>
        <v>-5647698</v>
      </c>
      <c r="J361" s="45">
        <f>AVERAGE(E359:E361)</f>
        <v>5770609.333</v>
      </c>
      <c r="K361" s="45">
        <f>STDEV(E359:E361)/F361*100</f>
        <v>2.822601027</v>
      </c>
      <c r="L361" s="44">
        <f>J361-$J$340</f>
        <v>1572288.333</v>
      </c>
      <c r="N361" s="45">
        <f>AVERAGE(E359:E361)</f>
        <v>5770609.333</v>
      </c>
      <c r="O361" s="45">
        <f>STDEV(E359:E361)/F361*100</f>
        <v>2.822601027</v>
      </c>
      <c r="P361" s="44">
        <f>N361-$N$340</f>
        <v>1572288.333</v>
      </c>
      <c r="T361" s="30" t="str">
        <f>IF(H361&gt;0,"+","-")</f>
        <v>-</v>
      </c>
      <c r="U361" s="30" t="str">
        <f>IF(L361&gt;0,"+","-")</f>
        <v>+</v>
      </c>
      <c r="V361" s="30" t="str">
        <f>IF(P361&gt;0,"+","-")</f>
        <v>+</v>
      </c>
      <c r="W361" s="34" t="str">
        <f>IF(T361="+","1",IF(U361="+","2",IF(V361="+","3","ERRADO")))</f>
        <v>2</v>
      </c>
    </row>
    <row r="362">
      <c r="A362" s="51" t="s">
        <v>59</v>
      </c>
      <c r="B362" s="51" t="s">
        <v>51</v>
      </c>
      <c r="C362" s="30">
        <v>15.0</v>
      </c>
      <c r="D362" s="35"/>
      <c r="E362" s="27">
        <v>7433980.0</v>
      </c>
      <c r="F362" s="37"/>
      <c r="G362" s="35"/>
      <c r="H362" s="35"/>
      <c r="J362" s="38"/>
      <c r="K362" s="38"/>
      <c r="L362" s="38"/>
      <c r="N362" s="38"/>
      <c r="O362" s="38"/>
      <c r="P362" s="38"/>
      <c r="T362" s="34"/>
      <c r="U362" s="34"/>
      <c r="V362" s="34"/>
      <c r="W362" s="34"/>
    </row>
    <row r="363">
      <c r="A363" s="51" t="s">
        <v>59</v>
      </c>
      <c r="B363" s="51" t="s">
        <v>51</v>
      </c>
      <c r="C363" s="30">
        <v>15.0</v>
      </c>
      <c r="D363" s="35"/>
      <c r="E363" s="27">
        <v>7784346.0</v>
      </c>
      <c r="F363" s="37"/>
      <c r="G363" s="35"/>
      <c r="H363" s="35"/>
      <c r="J363" s="38"/>
      <c r="K363" s="38"/>
      <c r="L363" s="38"/>
      <c r="N363" s="38"/>
      <c r="O363" s="38"/>
      <c r="P363" s="38"/>
      <c r="T363" s="34"/>
      <c r="U363" s="34"/>
      <c r="V363" s="34"/>
      <c r="W363" s="34"/>
    </row>
    <row r="364">
      <c r="A364" s="51" t="s">
        <v>59</v>
      </c>
      <c r="B364" s="51" t="s">
        <v>51</v>
      </c>
      <c r="C364" s="30">
        <v>15.0</v>
      </c>
      <c r="D364" s="35" t="str">
        <f>CONCATENATE(A364,B364,C364)</f>
        <v>Com ABAP1BP3_315</v>
      </c>
      <c r="E364" s="27">
        <v>7520859.0</v>
      </c>
      <c r="F364" s="37">
        <f>AVERAGE(E362:E364)</f>
        <v>7579728.333</v>
      </c>
      <c r="G364" s="35">
        <f>STDEV(E362:E364)/F364*100</f>
        <v>2.40708847</v>
      </c>
      <c r="H364" s="43">
        <f>F364-$F$340</f>
        <v>-3838579</v>
      </c>
      <c r="J364" s="45">
        <f>AVERAGE(E362:E364)</f>
        <v>7579728.333</v>
      </c>
      <c r="K364" s="45">
        <f>STDEV(E362:E364)/F364*100</f>
        <v>2.40708847</v>
      </c>
      <c r="L364" s="44">
        <f>J364-$J$340</f>
        <v>3381407.333</v>
      </c>
      <c r="N364" s="45">
        <f>AVERAGE(E362:E364)</f>
        <v>7579728.333</v>
      </c>
      <c r="O364" s="45">
        <f>STDEV(E362:E364)/F364*100</f>
        <v>2.40708847</v>
      </c>
      <c r="P364" s="46">
        <f>N364-$N$340</f>
        <v>3381407.333</v>
      </c>
      <c r="T364" s="30" t="str">
        <f>IF(H364&gt;0,"+","-")</f>
        <v>-</v>
      </c>
      <c r="U364" s="30" t="str">
        <f>IF(L364&gt;0,"+","-")</f>
        <v>+</v>
      </c>
      <c r="V364" s="30" t="str">
        <f>IF(P364&gt;0,"+","-")</f>
        <v>+</v>
      </c>
      <c r="W364" s="34" t="str">
        <f>IF(T364="+","1",IF(U364="+","2",IF(V364="+","3","ERRADO")))</f>
        <v>2</v>
      </c>
    </row>
    <row r="365">
      <c r="A365" s="51" t="s">
        <v>59</v>
      </c>
      <c r="B365" s="51" t="s">
        <v>52</v>
      </c>
      <c r="C365" s="30">
        <v>15.0</v>
      </c>
      <c r="D365" s="35"/>
      <c r="E365" s="27">
        <v>6799501.0</v>
      </c>
      <c r="F365" s="37"/>
      <c r="G365" s="35"/>
      <c r="H365" s="35"/>
      <c r="J365" s="38"/>
      <c r="K365" s="38"/>
      <c r="L365" s="38"/>
      <c r="N365" s="38"/>
      <c r="O365" s="38"/>
      <c r="P365" s="38"/>
      <c r="T365" s="34"/>
      <c r="U365" s="34"/>
      <c r="V365" s="34"/>
      <c r="W365" s="34"/>
    </row>
    <row r="366">
      <c r="A366" s="51" t="s">
        <v>59</v>
      </c>
      <c r="B366" s="51" t="s">
        <v>52</v>
      </c>
      <c r="C366" s="30">
        <v>15.0</v>
      </c>
      <c r="D366" s="35"/>
      <c r="E366" s="27">
        <v>7524505.0</v>
      </c>
      <c r="F366" s="37"/>
      <c r="G366" s="35"/>
      <c r="H366" s="35"/>
      <c r="J366" s="38"/>
      <c r="K366" s="38"/>
      <c r="L366" s="38"/>
      <c r="N366" s="38"/>
      <c r="O366" s="38"/>
      <c r="P366" s="38"/>
      <c r="T366" s="34"/>
      <c r="U366" s="34"/>
      <c r="V366" s="34"/>
      <c r="W366" s="34"/>
    </row>
    <row r="367">
      <c r="A367" s="51" t="s">
        <v>59</v>
      </c>
      <c r="B367" s="51" t="s">
        <v>52</v>
      </c>
      <c r="C367" s="30">
        <v>15.0</v>
      </c>
      <c r="D367" s="35" t="str">
        <f>CONCATENATE(A367,B367,C367)</f>
        <v>Com ABAP1BP3_415</v>
      </c>
      <c r="E367" s="27">
        <v>7018113.0</v>
      </c>
      <c r="F367" s="37">
        <f>AVERAGE(E365:E367)</f>
        <v>7114039.667</v>
      </c>
      <c r="G367" s="35">
        <f>STDEV(E365:E367)/F367*100</f>
        <v>5.227682034</v>
      </c>
      <c r="H367" s="43">
        <f>F367-$F$340</f>
        <v>-4304267.667</v>
      </c>
      <c r="J367" s="45">
        <f>AVERAGE(E365:E367)</f>
        <v>7114039.667</v>
      </c>
      <c r="K367" s="45">
        <f>STDEV(E365:E367)/F367*100</f>
        <v>5.227682034</v>
      </c>
      <c r="L367" s="44">
        <f>J367-$J$340</f>
        <v>2915718.667</v>
      </c>
      <c r="N367" s="45">
        <f>AVERAGE(E365:E367)</f>
        <v>7114039.667</v>
      </c>
      <c r="O367" s="45">
        <f>STDEV(E365:E367)/F367*100</f>
        <v>5.227682034</v>
      </c>
      <c r="P367" s="44">
        <f>N367-$N$340</f>
        <v>2915718.667</v>
      </c>
      <c r="T367" s="30" t="str">
        <f>IF(H367&gt;0,"+","-")</f>
        <v>-</v>
      </c>
      <c r="U367" s="30" t="str">
        <f>IF(L367&gt;0,"+","-")</f>
        <v>+</v>
      </c>
      <c r="V367" s="30" t="str">
        <f>IF(P367&gt;0,"+","-")</f>
        <v>+</v>
      </c>
      <c r="W367" s="34" t="str">
        <f>IF(T367="+","1",IF(U367="+","2",IF(V367="+","3","ERRADO")))</f>
        <v>2</v>
      </c>
    </row>
    <row r="368">
      <c r="A368" s="51" t="s">
        <v>59</v>
      </c>
      <c r="B368" s="51" t="s">
        <v>53</v>
      </c>
      <c r="C368" s="30">
        <v>15.0</v>
      </c>
      <c r="D368" s="35"/>
      <c r="E368" s="27">
        <v>8134242.0</v>
      </c>
      <c r="F368" s="37"/>
      <c r="G368" s="35"/>
      <c r="H368" s="35"/>
      <c r="J368" s="38"/>
      <c r="K368" s="38"/>
      <c r="L368" s="38"/>
      <c r="N368" s="38"/>
      <c r="O368" s="38"/>
      <c r="P368" s="38"/>
      <c r="T368" s="34"/>
      <c r="U368" s="34"/>
      <c r="V368" s="34"/>
      <c r="W368" s="34"/>
    </row>
    <row r="369">
      <c r="A369" s="51" t="s">
        <v>59</v>
      </c>
      <c r="B369" s="51" t="s">
        <v>53</v>
      </c>
      <c r="C369" s="30">
        <v>15.0</v>
      </c>
      <c r="D369" s="35"/>
      <c r="E369" s="27">
        <v>8113922.0</v>
      </c>
      <c r="F369" s="37"/>
      <c r="G369" s="35"/>
      <c r="H369" s="35"/>
      <c r="J369" s="38"/>
      <c r="K369" s="38"/>
      <c r="L369" s="38"/>
      <c r="N369" s="38"/>
      <c r="O369" s="38"/>
      <c r="P369" s="38"/>
      <c r="T369" s="34"/>
      <c r="U369" s="34"/>
      <c r="V369" s="34"/>
      <c r="W369" s="34"/>
    </row>
    <row r="370">
      <c r="A370" s="51" t="s">
        <v>59</v>
      </c>
      <c r="B370" s="51" t="s">
        <v>53</v>
      </c>
      <c r="C370" s="30">
        <v>15.0</v>
      </c>
      <c r="D370" s="35" t="str">
        <f>CONCATENATE(A370,B370,C370)</f>
        <v>Com ABAP1BP3_515</v>
      </c>
      <c r="E370" s="27">
        <v>7783867.0</v>
      </c>
      <c r="F370" s="37">
        <f>AVERAGE(E368:E370)</f>
        <v>8010677</v>
      </c>
      <c r="G370" s="35">
        <f>STDEV(E368:E370)/F370*100</f>
        <v>2.45529572</v>
      </c>
      <c r="H370" s="43">
        <f>F370-$F$340</f>
        <v>-3407630.333</v>
      </c>
      <c r="J370" s="45">
        <f>AVERAGE(E368:E370)</f>
        <v>8010677</v>
      </c>
      <c r="K370" s="45">
        <f>STDEV(E368:E370)/F370*100</f>
        <v>2.45529572</v>
      </c>
      <c r="L370" s="44">
        <f>J370-$J$340</f>
        <v>3812356</v>
      </c>
      <c r="N370" s="45">
        <f>AVERAGE(E368:E370)</f>
        <v>8010677</v>
      </c>
      <c r="O370" s="45">
        <f>STDEV(E368:E370)/F370*100</f>
        <v>2.45529572</v>
      </c>
      <c r="P370" s="44">
        <f>N370-$N$340</f>
        <v>3812356</v>
      </c>
      <c r="T370" s="30" t="str">
        <f>IF(H370&gt;0,"+","-")</f>
        <v>-</v>
      </c>
      <c r="U370" s="30" t="str">
        <f>IF(L370&gt;0,"+","-")</f>
        <v>+</v>
      </c>
      <c r="V370" s="30" t="str">
        <f>IF(P370&gt;0,"+","-")</f>
        <v>+</v>
      </c>
      <c r="W370" s="34" t="str">
        <f>IF(T370="+","1",IF(U370="+","2",IF(V370="+","3","ERRADO")))</f>
        <v>2</v>
      </c>
    </row>
    <row r="371">
      <c r="A371" s="51" t="s">
        <v>59</v>
      </c>
      <c r="B371" s="51" t="s">
        <v>54</v>
      </c>
      <c r="C371" s="30">
        <v>15.0</v>
      </c>
      <c r="D371" s="35"/>
      <c r="E371" s="28">
        <v>9228656.0</v>
      </c>
      <c r="F371" s="37"/>
      <c r="G371" s="35"/>
      <c r="H371" s="35"/>
      <c r="J371" s="38"/>
      <c r="K371" s="38"/>
      <c r="L371" s="38"/>
      <c r="N371" s="38"/>
      <c r="O371" s="38"/>
      <c r="P371" s="38"/>
      <c r="T371" s="34"/>
      <c r="U371" s="34"/>
      <c r="V371" s="34"/>
      <c r="W371" s="34"/>
    </row>
    <row r="372">
      <c r="A372" s="51" t="s">
        <v>59</v>
      </c>
      <c r="B372" s="51" t="s">
        <v>54</v>
      </c>
      <c r="C372" s="30">
        <v>15.0</v>
      </c>
      <c r="D372" s="35"/>
      <c r="E372" s="28">
        <v>8973403.0</v>
      </c>
      <c r="F372" s="37"/>
      <c r="G372" s="35"/>
      <c r="H372" s="35"/>
      <c r="J372" s="38"/>
      <c r="K372" s="38"/>
      <c r="L372" s="38"/>
      <c r="N372" s="38"/>
      <c r="O372" s="38"/>
      <c r="P372" s="38"/>
      <c r="T372" s="34"/>
      <c r="U372" s="34"/>
      <c r="V372" s="34"/>
      <c r="W372" s="34"/>
    </row>
    <row r="373">
      <c r="A373" s="51" t="s">
        <v>59</v>
      </c>
      <c r="B373" s="51" t="s">
        <v>54</v>
      </c>
      <c r="C373" s="30">
        <v>15.0</v>
      </c>
      <c r="D373" s="35" t="str">
        <f>CONCATENATE(A373,B373,C373)</f>
        <v>Com ABAP10BP3_115</v>
      </c>
      <c r="E373" s="28">
        <v>9522967.0</v>
      </c>
      <c r="F373" s="37">
        <f>AVERAGE(E371:E373)</f>
        <v>9241675.333</v>
      </c>
      <c r="G373" s="35">
        <f>STDEV(E371:E373)/F373*100</f>
        <v>2.975794071</v>
      </c>
      <c r="H373" s="43">
        <f>F373-$F$340</f>
        <v>-2176632</v>
      </c>
      <c r="J373" s="45">
        <f>AVERAGE(E371:E373)</f>
        <v>9241675.333</v>
      </c>
      <c r="K373" s="45">
        <f>STDEV(E371:E373)/F373*100</f>
        <v>2.975794071</v>
      </c>
      <c r="L373" s="44">
        <f>J373-$J$340</f>
        <v>5043354.333</v>
      </c>
      <c r="N373" s="45">
        <f>AVERAGE(E371:E373)</f>
        <v>9241675.333</v>
      </c>
      <c r="O373" s="45">
        <f>STDEV(E371:E373)/F373*100</f>
        <v>2.975794071</v>
      </c>
      <c r="P373" s="44">
        <f>N373-$N$340</f>
        <v>5043354.333</v>
      </c>
      <c r="T373" s="30" t="str">
        <f>IF(H373&gt;0,"+","-")</f>
        <v>-</v>
      </c>
      <c r="U373" s="30" t="str">
        <f>IF(L373&gt;0,"+","-")</f>
        <v>+</v>
      </c>
      <c r="V373" s="30" t="str">
        <f>IF(P373&gt;0,"+","-")</f>
        <v>+</v>
      </c>
      <c r="W373" s="34" t="str">
        <f>IF(T373="+","1",IF(U373="+","2",IF(V373="+","3","ERRADO")))</f>
        <v>2</v>
      </c>
    </row>
    <row r="374">
      <c r="A374" s="51" t="s">
        <v>59</v>
      </c>
      <c r="B374" s="51" t="s">
        <v>55</v>
      </c>
      <c r="C374" s="30">
        <v>15.0</v>
      </c>
      <c r="D374" s="35"/>
      <c r="E374" s="28">
        <v>5553843.0</v>
      </c>
      <c r="F374" s="37"/>
      <c r="G374" s="35"/>
      <c r="H374" s="35"/>
      <c r="J374" s="38"/>
      <c r="K374" s="38"/>
      <c r="L374" s="38"/>
      <c r="N374" s="38"/>
      <c r="O374" s="38"/>
      <c r="P374" s="38"/>
      <c r="T374" s="34"/>
      <c r="U374" s="34"/>
      <c r="V374" s="34"/>
      <c r="W374" s="34"/>
    </row>
    <row r="375">
      <c r="A375" s="51" t="s">
        <v>59</v>
      </c>
      <c r="B375" s="54" t="s">
        <v>55</v>
      </c>
      <c r="C375" s="30">
        <v>15.0</v>
      </c>
      <c r="D375" s="35"/>
      <c r="E375" s="28">
        <v>5516450.0</v>
      </c>
      <c r="F375" s="37"/>
      <c r="G375" s="35"/>
      <c r="H375" s="35"/>
      <c r="J375" s="38"/>
      <c r="K375" s="38"/>
      <c r="L375" s="38"/>
      <c r="N375" s="38"/>
      <c r="O375" s="38"/>
      <c r="P375" s="38"/>
      <c r="T375" s="34"/>
      <c r="U375" s="34"/>
      <c r="V375" s="34"/>
      <c r="W375" s="34"/>
    </row>
    <row r="376">
      <c r="A376" s="51" t="s">
        <v>59</v>
      </c>
      <c r="B376" s="54" t="s">
        <v>55</v>
      </c>
      <c r="C376" s="30">
        <v>15.0</v>
      </c>
      <c r="D376" s="35" t="str">
        <f>CONCATENATE(A376,B376,C376)</f>
        <v>Com ABAP10BP3_215</v>
      </c>
      <c r="E376" s="28">
        <v>5221376.0</v>
      </c>
      <c r="F376" s="37">
        <f>AVERAGE(E374:E376)</f>
        <v>5430556.333</v>
      </c>
      <c r="G376" s="35">
        <f>STDEV(E374:E376)/F376*100</f>
        <v>3.353574109</v>
      </c>
      <c r="H376" s="43">
        <f>F376-$F$340</f>
        <v>-5987751</v>
      </c>
      <c r="J376" s="45">
        <f>AVERAGE(E374:E376)</f>
        <v>5430556.333</v>
      </c>
      <c r="K376" s="45">
        <f>STDEV(E374:E376)/F376*100</f>
        <v>3.353574109</v>
      </c>
      <c r="L376" s="44">
        <f>J376-$J$340</f>
        <v>1232235.333</v>
      </c>
      <c r="N376" s="45">
        <f>AVERAGE(E374:E376)</f>
        <v>5430556.333</v>
      </c>
      <c r="O376" s="48">
        <f>STDEV(E374:E376)/F376*100</f>
        <v>3.353574109</v>
      </c>
      <c r="P376" s="44">
        <f>N376-$N$340</f>
        <v>1232235.333</v>
      </c>
      <c r="T376" s="30" t="str">
        <f>IF(H376&gt;0,"+","-")</f>
        <v>-</v>
      </c>
      <c r="U376" s="30" t="str">
        <f>IF(L376&gt;0,"+","-")</f>
        <v>+</v>
      </c>
      <c r="V376" s="30" t="str">
        <f>IF(P376&gt;0,"+","-")</f>
        <v>+</v>
      </c>
      <c r="W376" s="34" t="str">
        <f>IF(T376="+","1",IF(U376="+","2",IF(V376="+","3","ERRADO")))</f>
        <v>2</v>
      </c>
    </row>
    <row r="377">
      <c r="A377" s="51" t="s">
        <v>59</v>
      </c>
      <c r="B377" s="54" t="s">
        <v>56</v>
      </c>
      <c r="C377" s="30">
        <v>15.0</v>
      </c>
      <c r="D377" s="35"/>
      <c r="E377" s="28">
        <v>4005959.0</v>
      </c>
      <c r="F377" s="37"/>
      <c r="G377" s="35"/>
      <c r="H377" s="35"/>
      <c r="J377" s="38"/>
      <c r="K377" s="38"/>
      <c r="L377" s="38"/>
      <c r="N377" s="38"/>
      <c r="O377" s="38"/>
      <c r="P377" s="38"/>
      <c r="T377" s="34"/>
      <c r="U377" s="34"/>
      <c r="V377" s="34"/>
      <c r="W377" s="34"/>
    </row>
    <row r="378">
      <c r="A378" s="51" t="s">
        <v>59</v>
      </c>
      <c r="B378" s="54" t="s">
        <v>56</v>
      </c>
      <c r="C378" s="30">
        <v>15.0</v>
      </c>
      <c r="D378" s="35"/>
      <c r="E378" s="28">
        <v>3881919.0</v>
      </c>
      <c r="F378" s="37"/>
      <c r="G378" s="35"/>
      <c r="H378" s="35"/>
      <c r="J378" s="38"/>
      <c r="K378" s="38"/>
      <c r="L378" s="38"/>
      <c r="N378" s="38"/>
      <c r="O378" s="38"/>
      <c r="P378" s="38"/>
      <c r="T378" s="34"/>
      <c r="U378" s="34"/>
      <c r="V378" s="34"/>
      <c r="W378" s="34"/>
    </row>
    <row r="379">
      <c r="A379" s="51" t="s">
        <v>59</v>
      </c>
      <c r="B379" s="54" t="s">
        <v>56</v>
      </c>
      <c r="C379" s="30">
        <v>15.0</v>
      </c>
      <c r="D379" s="35" t="str">
        <f>CONCATENATE(A379,B379,C379)</f>
        <v>Com ABAP10BP3_315</v>
      </c>
      <c r="E379" s="28">
        <v>3796868.0</v>
      </c>
      <c r="F379" s="37">
        <f>AVERAGE(E377:E379)</f>
        <v>3894915.333</v>
      </c>
      <c r="G379" s="35">
        <f>STDEV(E377:E379)/F379*100</f>
        <v>2.699663512</v>
      </c>
      <c r="H379" s="43">
        <f>F379-$F$340</f>
        <v>-7523392</v>
      </c>
      <c r="J379" s="45">
        <f>AVERAGE(E377:E379)</f>
        <v>3894915.333</v>
      </c>
      <c r="K379" s="45">
        <f>STDEV(E377:E379)/F379*100</f>
        <v>2.699663512</v>
      </c>
      <c r="L379" s="44">
        <f>J379-$J$340</f>
        <v>-303405.6667</v>
      </c>
      <c r="N379" s="45">
        <f>AVERAGE(E377:E379)</f>
        <v>3894915.333</v>
      </c>
      <c r="O379" s="45">
        <f>STDEV(E377:E379)/F379*100</f>
        <v>2.699663512</v>
      </c>
      <c r="P379" s="44">
        <f>N379-$N$340</f>
        <v>-303405.6667</v>
      </c>
      <c r="T379" s="30" t="str">
        <f>IF(H379&gt;0,"+","-")</f>
        <v>-</v>
      </c>
      <c r="U379" s="30" t="str">
        <f>IF(L379&gt;0,"+","-")</f>
        <v>-</v>
      </c>
      <c r="V379" s="30" t="str">
        <f>IF(P379&gt;0,"+","-")</f>
        <v>-</v>
      </c>
      <c r="W379" s="34" t="str">
        <f>IF(T379="+","1",IF(U379="+","2",IF(V379="+","3","ERRADO")))</f>
        <v>ERRADO</v>
      </c>
    </row>
    <row r="380">
      <c r="A380" s="51" t="s">
        <v>59</v>
      </c>
      <c r="B380" s="54" t="s">
        <v>57</v>
      </c>
      <c r="C380" s="30">
        <v>15.0</v>
      </c>
      <c r="D380" s="35"/>
      <c r="E380" s="28">
        <v>4197460.0</v>
      </c>
      <c r="F380" s="37"/>
      <c r="G380" s="35"/>
      <c r="H380" s="35"/>
      <c r="J380" s="38"/>
      <c r="K380" s="38"/>
      <c r="L380" s="38"/>
      <c r="N380" s="38"/>
      <c r="O380" s="38"/>
      <c r="P380" s="38"/>
      <c r="T380" s="34"/>
      <c r="U380" s="34"/>
      <c r="V380" s="34"/>
      <c r="W380" s="34"/>
    </row>
    <row r="381">
      <c r="A381" s="51" t="s">
        <v>59</v>
      </c>
      <c r="B381" s="54" t="s">
        <v>57</v>
      </c>
      <c r="C381" s="30">
        <v>15.0</v>
      </c>
      <c r="D381" s="35"/>
      <c r="E381" s="28">
        <v>4331038.0</v>
      </c>
      <c r="F381" s="37"/>
      <c r="G381" s="35"/>
      <c r="H381" s="35"/>
      <c r="J381" s="38"/>
      <c r="K381" s="38"/>
      <c r="L381" s="38"/>
      <c r="N381" s="38"/>
      <c r="O381" s="38"/>
      <c r="P381" s="38"/>
      <c r="T381" s="34"/>
      <c r="U381" s="34"/>
      <c r="V381" s="34"/>
      <c r="W381" s="34"/>
    </row>
    <row r="382">
      <c r="A382" s="51" t="s">
        <v>59</v>
      </c>
      <c r="B382" s="54" t="s">
        <v>57</v>
      </c>
      <c r="C382" s="30">
        <v>15.0</v>
      </c>
      <c r="D382" s="35" t="str">
        <f>CONCATENATE(A382,B382,C382)</f>
        <v>Com ABAP10BP3_415</v>
      </c>
      <c r="E382" s="28">
        <v>4486209.0</v>
      </c>
      <c r="F382" s="37">
        <f>AVERAGE(E380:E382)</f>
        <v>4338235.667</v>
      </c>
      <c r="G382" s="35">
        <f>STDEV(E380:E382)/F382*100</f>
        <v>3.331054627</v>
      </c>
      <c r="H382" s="43">
        <f>F382-$F$340</f>
        <v>-7080071.667</v>
      </c>
      <c r="J382" s="45">
        <f>AVERAGE(E380:E382)</f>
        <v>4338235.667</v>
      </c>
      <c r="K382" s="45">
        <f>STDEV(E380:E382)/F382*100</f>
        <v>3.331054627</v>
      </c>
      <c r="L382" s="44">
        <f>J382-$J$340</f>
        <v>139914.6667</v>
      </c>
      <c r="N382" s="45">
        <f>AVERAGE(E380:E382)</f>
        <v>4338235.667</v>
      </c>
      <c r="O382" s="45">
        <f>STDEV(E380:E382)/F382*100</f>
        <v>3.331054627</v>
      </c>
      <c r="P382" s="44">
        <f>N382-$N$340</f>
        <v>139914.6667</v>
      </c>
      <c r="T382" s="30" t="str">
        <f>IF(H382&gt;0,"+","-")</f>
        <v>-</v>
      </c>
      <c r="U382" s="30" t="str">
        <f>IF(L382&gt;0,"+","-")</f>
        <v>+</v>
      </c>
      <c r="V382" s="30" t="str">
        <f>IF(P382&gt;0,"+","-")</f>
        <v>+</v>
      </c>
      <c r="W382" s="34" t="str">
        <f>IF(T382="+","1",IF(U382="+","2",IF(V382="+","3","ERRADO")))</f>
        <v>2</v>
      </c>
    </row>
    <row r="383">
      <c r="A383" s="51" t="s">
        <v>59</v>
      </c>
      <c r="B383" s="54" t="s">
        <v>58</v>
      </c>
      <c r="C383" s="30">
        <v>15.0</v>
      </c>
      <c r="D383" s="35"/>
      <c r="E383" s="28">
        <v>5316992.0</v>
      </c>
      <c r="F383" s="37"/>
      <c r="G383" s="35"/>
      <c r="H383" s="35"/>
      <c r="J383" s="38"/>
      <c r="K383" s="38"/>
      <c r="L383" s="38"/>
      <c r="N383" s="38"/>
      <c r="O383" s="38"/>
      <c r="P383" s="38"/>
      <c r="T383" s="34"/>
      <c r="U383" s="34"/>
      <c r="V383" s="34"/>
      <c r="W383" s="34"/>
    </row>
    <row r="384">
      <c r="A384" s="51" t="s">
        <v>59</v>
      </c>
      <c r="B384" s="54" t="s">
        <v>58</v>
      </c>
      <c r="C384" s="30">
        <v>15.0</v>
      </c>
      <c r="D384" s="35"/>
      <c r="E384" s="28">
        <v>5367441.0</v>
      </c>
      <c r="F384" s="37"/>
      <c r="G384" s="35"/>
      <c r="H384" s="35"/>
      <c r="J384" s="38"/>
      <c r="K384" s="38"/>
      <c r="L384" s="38"/>
      <c r="N384" s="38"/>
      <c r="O384" s="38"/>
      <c r="P384" s="38"/>
      <c r="T384" s="34"/>
      <c r="U384" s="34"/>
      <c r="V384" s="34"/>
      <c r="W384" s="34"/>
    </row>
    <row r="385">
      <c r="A385" s="51" t="s">
        <v>59</v>
      </c>
      <c r="B385" s="54" t="s">
        <v>58</v>
      </c>
      <c r="C385" s="30">
        <v>15.0</v>
      </c>
      <c r="D385" s="35" t="str">
        <f>CONCATENATE(A385,B385,C385)</f>
        <v>Com ABAP10BP3_515</v>
      </c>
      <c r="E385" s="28">
        <v>5622258.0</v>
      </c>
      <c r="F385" s="37">
        <f>AVERAGE(E383:E385)</f>
        <v>5435563.667</v>
      </c>
      <c r="G385" s="35">
        <f>STDEV(E383:E385)/F385*100</f>
        <v>3.01050435</v>
      </c>
      <c r="H385" s="43">
        <f>F385-$F$340</f>
        <v>-5982743.667</v>
      </c>
      <c r="J385" s="45">
        <f>AVERAGE(E383:E385)</f>
        <v>5435563.667</v>
      </c>
      <c r="K385" s="45">
        <f>STDEV(E383:E385)/F385*100</f>
        <v>3.01050435</v>
      </c>
      <c r="L385" s="44">
        <f>J385-$J$340</f>
        <v>1237242.667</v>
      </c>
      <c r="N385" s="45">
        <f>AVERAGE(E383:E385)</f>
        <v>5435563.667</v>
      </c>
      <c r="O385" s="45">
        <f>STDEV(E383:E385)/F385*100</f>
        <v>3.01050435</v>
      </c>
      <c r="P385" s="46">
        <f>N385-$N$340</f>
        <v>1237242.667</v>
      </c>
      <c r="T385" s="30" t="str">
        <f>IF(H385&gt;0,"+","-")</f>
        <v>-</v>
      </c>
      <c r="U385" s="30" t="str">
        <f>IF(L385&gt;0,"+","-")</f>
        <v>+</v>
      </c>
      <c r="V385" s="30" t="str">
        <f>IF(P385&gt;0,"+","-")</f>
        <v>+</v>
      </c>
      <c r="W385" s="34" t="str">
        <f>IF(T385="+","1",IF(U385="+","2",IF(V385="+","3","ERRADO")))</f>
        <v>2</v>
      </c>
    </row>
    <row r="386">
      <c r="A386" s="30" t="s">
        <v>41</v>
      </c>
      <c r="B386" s="30" t="s">
        <v>42</v>
      </c>
      <c r="C386" s="30">
        <v>20.0</v>
      </c>
      <c r="D386" s="35"/>
      <c r="E386" s="25">
        <v>7244120.0</v>
      </c>
      <c r="F386" s="37"/>
      <c r="G386" s="35"/>
      <c r="J386" s="53"/>
      <c r="K386" s="53"/>
      <c r="L386" s="53"/>
      <c r="N386" s="53"/>
      <c r="O386" s="53"/>
      <c r="P386" s="53"/>
      <c r="T386" s="34"/>
      <c r="U386" s="34"/>
      <c r="V386" s="34"/>
      <c r="W386" s="34"/>
    </row>
    <row r="387">
      <c r="A387" s="30" t="s">
        <v>41</v>
      </c>
      <c r="B387" s="30" t="s">
        <v>42</v>
      </c>
      <c r="C387" s="30">
        <v>20.0</v>
      </c>
      <c r="D387" s="35"/>
      <c r="E387" s="25">
        <v>7195194.0</v>
      </c>
      <c r="F387" s="37"/>
      <c r="G387" s="35"/>
      <c r="J387" s="53"/>
      <c r="K387" s="53"/>
      <c r="L387" s="53"/>
      <c r="N387" s="53"/>
      <c r="O387" s="53"/>
      <c r="P387" s="53"/>
      <c r="T387" s="34"/>
      <c r="U387" s="34"/>
      <c r="V387" s="34"/>
      <c r="W387" s="34"/>
    </row>
    <row r="388">
      <c r="A388" s="30" t="s">
        <v>41</v>
      </c>
      <c r="B388" s="30" t="s">
        <v>42</v>
      </c>
      <c r="C388" s="30">
        <v>20.0</v>
      </c>
      <c r="D388" s="35" t="str">
        <f>CONCATENATE(A388,B388,C388)</f>
        <v>Sem ABAPbranco20</v>
      </c>
      <c r="E388" s="25">
        <v>6792933.0</v>
      </c>
      <c r="F388" s="37">
        <f>AVERAGE(E386:E388)</f>
        <v>7077415.667</v>
      </c>
      <c r="G388" s="35">
        <f>STDEV(E386:E388)/F388*100</f>
        <v>3.498180188</v>
      </c>
      <c r="H388" s="22" t="s">
        <v>43</v>
      </c>
      <c r="J388" s="40">
        <v>2757092.0</v>
      </c>
      <c r="K388" s="38" t="s">
        <v>43</v>
      </c>
      <c r="L388" s="38" t="s">
        <v>43</v>
      </c>
      <c r="N388" s="40">
        <v>2431556.3333333335</v>
      </c>
      <c r="O388" s="38" t="s">
        <v>43</v>
      </c>
      <c r="P388" s="38" t="s">
        <v>43</v>
      </c>
      <c r="T388" s="34"/>
      <c r="U388" s="34"/>
      <c r="V388" s="34"/>
      <c r="W388" s="34"/>
    </row>
    <row r="389">
      <c r="A389" s="30" t="s">
        <v>41</v>
      </c>
      <c r="B389" s="30" t="s">
        <v>44</v>
      </c>
      <c r="C389" s="30">
        <v>20.0</v>
      </c>
      <c r="D389" s="35"/>
      <c r="E389" s="26">
        <v>1.4660707E7</v>
      </c>
      <c r="F389" s="37"/>
      <c r="G389" s="35"/>
      <c r="J389" s="38"/>
      <c r="K389" s="38"/>
      <c r="L389" s="38"/>
      <c r="N389" s="38"/>
      <c r="O389" s="38"/>
      <c r="P389" s="38"/>
      <c r="T389" s="34"/>
      <c r="U389" s="34"/>
      <c r="V389" s="34"/>
      <c r="W389" s="34"/>
    </row>
    <row r="390">
      <c r="A390" s="30" t="s">
        <v>41</v>
      </c>
      <c r="B390" s="30" t="s">
        <v>44</v>
      </c>
      <c r="C390" s="30">
        <v>20.0</v>
      </c>
      <c r="D390" s="35"/>
      <c r="E390" s="26">
        <v>1.5891099E7</v>
      </c>
      <c r="F390" s="37"/>
      <c r="G390" s="35"/>
      <c r="J390" s="38"/>
      <c r="K390" s="38"/>
      <c r="L390" s="38"/>
      <c r="N390" s="38"/>
      <c r="O390" s="38"/>
      <c r="P390" s="38"/>
      <c r="T390" s="34"/>
      <c r="U390" s="34"/>
      <c r="V390" s="34"/>
      <c r="W390" s="34"/>
    </row>
    <row r="391">
      <c r="A391" s="30" t="s">
        <v>41</v>
      </c>
      <c r="B391" s="30" t="s">
        <v>44</v>
      </c>
      <c r="C391" s="30">
        <v>20.0</v>
      </c>
      <c r="D391" s="35" t="str">
        <f>CONCATENATE(A391,B391,C391)</f>
        <v>Sem ABAPC120</v>
      </c>
      <c r="E391" s="26">
        <v>1.6397653E7</v>
      </c>
      <c r="F391" s="37">
        <f>AVERAGE(E389:E391)</f>
        <v>15649819.67</v>
      </c>
      <c r="G391" s="35">
        <f>STDEV(E389:E391)/F391*100</f>
        <v>5.707774908</v>
      </c>
      <c r="H391" s="56">
        <f>F391-$F$388</f>
        <v>8572404</v>
      </c>
      <c r="J391" s="45">
        <f>AVERAGE(E389:E391)</f>
        <v>15649819.67</v>
      </c>
      <c r="K391" s="45">
        <f>STDEV(E389:E391)/F391*100</f>
        <v>5.707774908</v>
      </c>
      <c r="L391" s="44">
        <f>J391-$J$388</f>
        <v>12892727.67</v>
      </c>
      <c r="N391" s="45">
        <f>AVERAGE(E389:E391)</f>
        <v>15649819.67</v>
      </c>
      <c r="O391" s="45">
        <f>STDEV(E389:E391)/F391*100</f>
        <v>5.707774908</v>
      </c>
      <c r="P391" s="44">
        <f>N391-$N$388</f>
        <v>13218263.33</v>
      </c>
      <c r="T391" s="30" t="str">
        <f>IF(H391&gt;0,"+","-")</f>
        <v>+</v>
      </c>
      <c r="U391" s="30" t="str">
        <f>IF(L391&gt;0,"+","-")</f>
        <v>+</v>
      </c>
      <c r="V391" s="30" t="str">
        <f>IF(P391&gt;0,"+","-")</f>
        <v>+</v>
      </c>
      <c r="W391" s="34" t="str">
        <f>IF(T391="+","1",IF(U391="+","2",IF(V391="+","3","ERRADO")))</f>
        <v>1</v>
      </c>
    </row>
    <row r="392">
      <c r="A392" s="30" t="s">
        <v>41</v>
      </c>
      <c r="B392" s="30" t="s">
        <v>45</v>
      </c>
      <c r="C392" s="30">
        <v>20.0</v>
      </c>
      <c r="D392" s="35"/>
      <c r="E392" s="26">
        <v>7953162.0</v>
      </c>
      <c r="F392" s="37"/>
      <c r="G392" s="35"/>
      <c r="J392" s="38"/>
      <c r="K392" s="38"/>
      <c r="L392" s="38"/>
      <c r="N392" s="38"/>
      <c r="O392" s="38"/>
      <c r="P392" s="38"/>
      <c r="T392" s="34"/>
      <c r="U392" s="34"/>
      <c r="V392" s="34"/>
      <c r="W392" s="34"/>
    </row>
    <row r="393">
      <c r="A393" s="30" t="s">
        <v>41</v>
      </c>
      <c r="B393" s="30" t="s">
        <v>45</v>
      </c>
      <c r="C393" s="30">
        <v>20.0</v>
      </c>
      <c r="D393" s="35"/>
      <c r="E393" s="26">
        <v>7989493.0</v>
      </c>
      <c r="F393" s="37"/>
      <c r="G393" s="35"/>
      <c r="J393" s="38"/>
      <c r="K393" s="38"/>
      <c r="L393" s="38"/>
      <c r="N393" s="38"/>
      <c r="O393" s="38"/>
      <c r="P393" s="38"/>
      <c r="T393" s="34"/>
      <c r="U393" s="34"/>
      <c r="V393" s="34"/>
      <c r="W393" s="34"/>
    </row>
    <row r="394">
      <c r="A394" s="30" t="s">
        <v>41</v>
      </c>
      <c r="B394" s="30" t="s">
        <v>45</v>
      </c>
      <c r="C394" s="30">
        <v>20.0</v>
      </c>
      <c r="D394" s="35" t="str">
        <f>CONCATENATE(A394,B394,C394)</f>
        <v>Sem ABAPC220</v>
      </c>
      <c r="E394" s="26">
        <v>8299445.0</v>
      </c>
      <c r="F394" s="37">
        <f>AVERAGE(E392:E394)</f>
        <v>8080700</v>
      </c>
      <c r="G394" s="35">
        <f>STDEV(E392:E394)/F394*100</f>
        <v>2.355089156</v>
      </c>
      <c r="H394" s="56">
        <f>F394-$F$388</f>
        <v>1003284.333</v>
      </c>
      <c r="J394" s="45">
        <f>AVERAGE(E392:E394)</f>
        <v>8080700</v>
      </c>
      <c r="K394" s="45">
        <f>STDEV(E392:E394)/F394*100</f>
        <v>2.355089156</v>
      </c>
      <c r="L394" s="44">
        <f>J394-$J$388</f>
        <v>5323608</v>
      </c>
      <c r="N394" s="45">
        <f>AVERAGE(E392:E394)</f>
        <v>8080700</v>
      </c>
      <c r="O394" s="45">
        <f>STDEV(E392:E394)/F394*100</f>
        <v>2.355089156</v>
      </c>
      <c r="P394" s="44">
        <f>N394-$N$388</f>
        <v>5649143.667</v>
      </c>
      <c r="T394" s="30" t="str">
        <f>IF(H394&gt;0,"+","-")</f>
        <v>+</v>
      </c>
      <c r="U394" s="30" t="str">
        <f>IF(L394&gt;0,"+","-")</f>
        <v>+</v>
      </c>
      <c r="V394" s="30" t="str">
        <f>IF(P394&gt;0,"+","-")</f>
        <v>+</v>
      </c>
      <c r="W394" s="34" t="str">
        <f>IF(T394="+","1",IF(U394="+","2",IF(V394="+","3","ERRADO")))</f>
        <v>1</v>
      </c>
    </row>
    <row r="395">
      <c r="A395" s="30" t="s">
        <v>41</v>
      </c>
      <c r="B395" s="30" t="s">
        <v>46</v>
      </c>
      <c r="C395" s="30">
        <v>20.0</v>
      </c>
      <c r="D395" s="35"/>
      <c r="E395" s="26">
        <v>1.2016415E7</v>
      </c>
      <c r="F395" s="37"/>
      <c r="G395" s="35"/>
      <c r="J395" s="38"/>
      <c r="K395" s="38"/>
      <c r="L395" s="38"/>
      <c r="N395" s="38"/>
      <c r="O395" s="38"/>
      <c r="P395" s="38"/>
      <c r="T395" s="34"/>
      <c r="U395" s="34"/>
      <c r="V395" s="34"/>
      <c r="W395" s="34"/>
    </row>
    <row r="396">
      <c r="A396" s="30" t="s">
        <v>41</v>
      </c>
      <c r="B396" s="30" t="s">
        <v>46</v>
      </c>
      <c r="C396" s="30">
        <v>20.0</v>
      </c>
      <c r="D396" s="35"/>
      <c r="E396" s="26">
        <v>9413537.0</v>
      </c>
      <c r="F396" s="37"/>
      <c r="G396" s="35"/>
      <c r="J396" s="38"/>
      <c r="K396" s="38"/>
      <c r="L396" s="38"/>
      <c r="N396" s="38"/>
      <c r="O396" s="38"/>
      <c r="P396" s="38"/>
      <c r="T396" s="34"/>
      <c r="U396" s="34"/>
      <c r="V396" s="34"/>
      <c r="W396" s="34"/>
    </row>
    <row r="397">
      <c r="A397" s="30" t="s">
        <v>41</v>
      </c>
      <c r="B397" s="30" t="s">
        <v>46</v>
      </c>
      <c r="C397" s="30">
        <v>20.0</v>
      </c>
      <c r="D397" s="35" t="str">
        <f>CONCATENATE(A397,B397,C397)</f>
        <v>Sem ABAPC320</v>
      </c>
      <c r="E397" s="26">
        <v>1.1683545E7</v>
      </c>
      <c r="F397" s="37">
        <f>AVERAGE(E395:E397)</f>
        <v>11037832.33</v>
      </c>
      <c r="G397" s="35">
        <f>STDEV(E395:E397)/F397*100</f>
        <v>12.83307127</v>
      </c>
      <c r="H397" s="56">
        <f>F397-$F$388</f>
        <v>3960416.667</v>
      </c>
      <c r="J397" s="45">
        <f>AVERAGE(E395:E397)</f>
        <v>11037832.33</v>
      </c>
      <c r="K397" s="45">
        <f>STDEV(E395:E397)/F397*100</f>
        <v>12.83307127</v>
      </c>
      <c r="L397" s="44">
        <f>J397-$J$388</f>
        <v>8280740.333</v>
      </c>
      <c r="N397" s="45">
        <f>AVERAGE(E395:E397)</f>
        <v>11037832.33</v>
      </c>
      <c r="O397" s="45">
        <f>STDEV(E395:E397)/F397*100</f>
        <v>12.83307127</v>
      </c>
      <c r="P397" s="44">
        <f>N397-$N$388</f>
        <v>8606276</v>
      </c>
      <c r="T397" s="30" t="str">
        <f>IF(H397&gt;0,"+","-")</f>
        <v>+</v>
      </c>
      <c r="U397" s="30" t="str">
        <f>IF(L397&gt;0,"+","-")</f>
        <v>+</v>
      </c>
      <c r="V397" s="30" t="str">
        <f>IF(P397&gt;0,"+","-")</f>
        <v>+</v>
      </c>
      <c r="W397" s="34" t="str">
        <f>IF(T397="+","1",IF(U397="+","2",IF(V397="+","3","ERRADO")))</f>
        <v>1</v>
      </c>
    </row>
    <row r="398">
      <c r="A398" s="30" t="s">
        <v>41</v>
      </c>
      <c r="B398" s="30" t="s">
        <v>47</v>
      </c>
      <c r="C398" s="30">
        <v>20.0</v>
      </c>
      <c r="D398" s="35"/>
      <c r="E398" s="26">
        <v>4968770.0</v>
      </c>
      <c r="F398" s="37"/>
      <c r="G398" s="35"/>
      <c r="H398" s="35"/>
      <c r="J398" s="38"/>
      <c r="K398" s="38"/>
      <c r="L398" s="38"/>
      <c r="N398" s="38"/>
      <c r="O398" s="38"/>
      <c r="P398" s="38"/>
      <c r="T398" s="34"/>
      <c r="U398" s="34"/>
      <c r="V398" s="34"/>
      <c r="W398" s="34"/>
    </row>
    <row r="399">
      <c r="A399" s="30" t="s">
        <v>41</v>
      </c>
      <c r="B399" s="30" t="s">
        <v>47</v>
      </c>
      <c r="C399" s="30">
        <v>20.0</v>
      </c>
      <c r="D399" s="35"/>
      <c r="E399" s="26">
        <v>5047907.0</v>
      </c>
      <c r="F399" s="37"/>
      <c r="G399" s="35"/>
      <c r="H399" s="35"/>
      <c r="J399" s="38"/>
      <c r="K399" s="38"/>
      <c r="L399" s="38"/>
      <c r="N399" s="38"/>
      <c r="O399" s="38"/>
      <c r="P399" s="38"/>
      <c r="T399" s="34"/>
      <c r="U399" s="34"/>
      <c r="V399" s="34"/>
      <c r="W399" s="34"/>
    </row>
    <row r="400">
      <c r="A400" s="30" t="s">
        <v>41</v>
      </c>
      <c r="B400" s="30" t="s">
        <v>47</v>
      </c>
      <c r="C400" s="30">
        <v>20.0</v>
      </c>
      <c r="D400" s="35" t="str">
        <f>CONCATENATE(A400,B400,C400)</f>
        <v>Sem ABAPC420</v>
      </c>
      <c r="E400" s="26">
        <v>5208473.0</v>
      </c>
      <c r="F400" s="37">
        <f>AVERAGE(E398:E400)</f>
        <v>5075050</v>
      </c>
      <c r="G400" s="35">
        <f>STDEV(E398:E400)/F400*100</f>
        <v>2.406575715</v>
      </c>
      <c r="H400" s="56">
        <f>F400-$F$388</f>
        <v>-2002365.667</v>
      </c>
      <c r="J400" s="45">
        <f>AVERAGE(E398:E400)</f>
        <v>5075050</v>
      </c>
      <c r="K400" s="45">
        <f>STDEV(E398:E400)/F400*100</f>
        <v>2.406575715</v>
      </c>
      <c r="L400" s="44">
        <f>J400-$J$388</f>
        <v>2317958</v>
      </c>
      <c r="N400" s="45">
        <f>AVERAGE(E398:E400)</f>
        <v>5075050</v>
      </c>
      <c r="O400" s="48">
        <f>STDEV(E398:E400)/F400*100</f>
        <v>2.406575715</v>
      </c>
      <c r="P400" s="44">
        <f>N400-$N$388</f>
        <v>2643493.667</v>
      </c>
      <c r="T400" s="30" t="str">
        <f>IF(H400&gt;0,"+","-")</f>
        <v>-</v>
      </c>
      <c r="U400" s="30" t="str">
        <f>IF(L400&gt;0,"+","-")</f>
        <v>+</v>
      </c>
      <c r="V400" s="30" t="str">
        <f>IF(P400&gt;0,"+","-")</f>
        <v>+</v>
      </c>
      <c r="W400" s="34" t="str">
        <f>IF(T400="+","1",IF(U400="+","2",IF(V400="+","3","ERRADO")))</f>
        <v>2</v>
      </c>
    </row>
    <row r="401">
      <c r="A401" s="30" t="s">
        <v>41</v>
      </c>
      <c r="B401" s="30" t="s">
        <v>48</v>
      </c>
      <c r="C401" s="30">
        <v>20.0</v>
      </c>
      <c r="D401" s="35"/>
      <c r="E401" s="26">
        <v>8576512.0</v>
      </c>
      <c r="F401" s="37"/>
      <c r="G401" s="35"/>
      <c r="H401" s="35"/>
      <c r="J401" s="38"/>
      <c r="K401" s="38"/>
      <c r="L401" s="38"/>
      <c r="N401" s="38"/>
      <c r="O401" s="38"/>
      <c r="P401" s="38"/>
      <c r="T401" s="34"/>
      <c r="U401" s="34"/>
      <c r="V401" s="34"/>
      <c r="W401" s="34"/>
    </row>
    <row r="402">
      <c r="A402" s="30" t="s">
        <v>41</v>
      </c>
      <c r="B402" s="30" t="s">
        <v>48</v>
      </c>
      <c r="C402" s="30">
        <v>20.0</v>
      </c>
      <c r="D402" s="35"/>
      <c r="E402" s="26">
        <v>9033577.0</v>
      </c>
      <c r="F402" s="37"/>
      <c r="G402" s="35"/>
      <c r="H402" s="35"/>
      <c r="J402" s="38"/>
      <c r="K402" s="38"/>
      <c r="L402" s="38"/>
      <c r="N402" s="38"/>
      <c r="O402" s="38"/>
      <c r="P402" s="38"/>
      <c r="T402" s="34"/>
      <c r="U402" s="34"/>
      <c r="V402" s="34"/>
      <c r="W402" s="34"/>
    </row>
    <row r="403">
      <c r="A403" s="30" t="s">
        <v>41</v>
      </c>
      <c r="B403" s="30" t="s">
        <v>48</v>
      </c>
      <c r="C403" s="30">
        <v>20.0</v>
      </c>
      <c r="D403" s="35" t="str">
        <f>CONCATENATE(A403,B403,C403)</f>
        <v>Sem ABAPC520</v>
      </c>
      <c r="E403" s="26">
        <v>8905689.0</v>
      </c>
      <c r="F403" s="37">
        <f>AVERAGE(E401:E403)</f>
        <v>8838592.667</v>
      </c>
      <c r="G403" s="35">
        <f>STDEV(E401:E403)/F403*100</f>
        <v>2.667891167</v>
      </c>
      <c r="H403" s="56">
        <f>F403-$F$388</f>
        <v>1761177</v>
      </c>
      <c r="J403" s="45">
        <f>AVERAGE(E401:E403)</f>
        <v>8838592.667</v>
      </c>
      <c r="K403" s="45">
        <f>STDEV(E401:E403)/F403*100</f>
        <v>2.667891167</v>
      </c>
      <c r="L403" s="44">
        <f>J403-$J$388</f>
        <v>6081500.667</v>
      </c>
      <c r="N403" s="45">
        <f>AVERAGE(E401:E403)</f>
        <v>8838592.667</v>
      </c>
      <c r="O403" s="45">
        <f>STDEV(E401:E403)/F403*100</f>
        <v>2.667891167</v>
      </c>
      <c r="P403" s="44">
        <f>N403-$N$388</f>
        <v>6407036.333</v>
      </c>
      <c r="T403" s="30" t="str">
        <f>IF(H403&gt;0,"+","-")</f>
        <v>+</v>
      </c>
      <c r="U403" s="30" t="str">
        <f>IF(L403&gt;0,"+","-")</f>
        <v>+</v>
      </c>
      <c r="V403" s="30" t="str">
        <f>IF(P403&gt;0,"+","-")</f>
        <v>+</v>
      </c>
      <c r="W403" s="34" t="str">
        <f>IF(T403="+","1",IF(U403="+","2",IF(V403="+","3","ERRADO")))</f>
        <v>1</v>
      </c>
    </row>
    <row r="404">
      <c r="A404" s="30" t="s">
        <v>41</v>
      </c>
      <c r="B404" s="30" t="s">
        <v>49</v>
      </c>
      <c r="C404" s="30">
        <v>20.0</v>
      </c>
      <c r="D404" s="35"/>
      <c r="E404" s="27">
        <v>8342728.0</v>
      </c>
      <c r="F404" s="37"/>
      <c r="G404" s="35"/>
      <c r="H404" s="35"/>
      <c r="J404" s="38"/>
      <c r="K404" s="38"/>
      <c r="L404" s="38"/>
      <c r="N404" s="38"/>
      <c r="O404" s="38"/>
      <c r="P404" s="38"/>
      <c r="T404" s="34"/>
      <c r="U404" s="34"/>
      <c r="V404" s="34"/>
      <c r="W404" s="34"/>
    </row>
    <row r="405">
      <c r="A405" s="30" t="s">
        <v>41</v>
      </c>
      <c r="B405" s="30" t="s">
        <v>49</v>
      </c>
      <c r="C405" s="30">
        <v>20.0</v>
      </c>
      <c r="D405" s="35"/>
      <c r="E405" s="27">
        <v>8475491.0</v>
      </c>
      <c r="F405" s="37"/>
      <c r="G405" s="35"/>
      <c r="H405" s="35"/>
      <c r="J405" s="38"/>
      <c r="K405" s="38"/>
      <c r="L405" s="38"/>
      <c r="N405" s="38"/>
      <c r="O405" s="38"/>
      <c r="P405" s="38"/>
      <c r="T405" s="34"/>
      <c r="U405" s="34"/>
      <c r="V405" s="34"/>
      <c r="W405" s="34"/>
    </row>
    <row r="406">
      <c r="A406" s="30" t="s">
        <v>41</v>
      </c>
      <c r="B406" s="30" t="s">
        <v>49</v>
      </c>
      <c r="C406" s="30">
        <v>20.0</v>
      </c>
      <c r="D406" s="35" t="str">
        <f>CONCATENATE(A406,B406,C406)</f>
        <v>Sem ABAP1BP3_120</v>
      </c>
      <c r="E406" s="27">
        <v>8007875.0</v>
      </c>
      <c r="F406" s="37">
        <f>AVERAGE(E404:E406)</f>
        <v>8275364.667</v>
      </c>
      <c r="G406" s="35">
        <f>STDEV(E404:E406)/F406*100</f>
        <v>2.911971166</v>
      </c>
      <c r="H406" s="56">
        <f>F406-$F$388</f>
        <v>1197949</v>
      </c>
      <c r="J406" s="45">
        <f>AVERAGE(E404:E406)</f>
        <v>8275364.667</v>
      </c>
      <c r="K406" s="45">
        <f>STDEV(E404:E406)/F406*100</f>
        <v>2.911971166</v>
      </c>
      <c r="L406" s="44">
        <f>J406-$J$388</f>
        <v>5518272.667</v>
      </c>
      <c r="N406" s="45">
        <f>AVERAGE(E404:E406)</f>
        <v>8275364.667</v>
      </c>
      <c r="O406" s="45">
        <f>STDEV(E404:E406)/F406*100</f>
        <v>2.911971166</v>
      </c>
      <c r="P406" s="44">
        <f>N406-$N$388</f>
        <v>5843808.333</v>
      </c>
      <c r="T406" s="30" t="str">
        <f>IF(H406&gt;0,"+","-")</f>
        <v>+</v>
      </c>
      <c r="U406" s="30" t="str">
        <f>IF(L406&gt;0,"+","-")</f>
        <v>+</v>
      </c>
      <c r="V406" s="30" t="str">
        <f>IF(P406&gt;0,"+","-")</f>
        <v>+</v>
      </c>
      <c r="W406" s="34" t="str">
        <f>IF(T406="+","1",IF(U406="+","2",IF(V406="+","3","ERRADO")))</f>
        <v>1</v>
      </c>
    </row>
    <row r="407">
      <c r="A407" s="30" t="s">
        <v>41</v>
      </c>
      <c r="B407" s="30" t="s">
        <v>50</v>
      </c>
      <c r="C407" s="30">
        <v>20.0</v>
      </c>
      <c r="D407" s="35"/>
      <c r="E407" s="27">
        <v>5901065.0</v>
      </c>
      <c r="F407" s="37"/>
      <c r="G407" s="35"/>
      <c r="H407" s="35"/>
      <c r="J407" s="38"/>
      <c r="K407" s="38"/>
      <c r="L407" s="38"/>
      <c r="N407" s="38"/>
      <c r="O407" s="38"/>
      <c r="P407" s="38"/>
      <c r="T407" s="34"/>
      <c r="U407" s="34"/>
      <c r="V407" s="34"/>
      <c r="W407" s="34"/>
    </row>
    <row r="408">
      <c r="A408" s="30" t="s">
        <v>41</v>
      </c>
      <c r="B408" s="30" t="s">
        <v>50</v>
      </c>
      <c r="C408" s="30">
        <v>20.0</v>
      </c>
      <c r="D408" s="35"/>
      <c r="E408" s="27">
        <v>5929652.0</v>
      </c>
      <c r="F408" s="37"/>
      <c r="G408" s="35"/>
      <c r="H408" s="35"/>
      <c r="J408" s="38"/>
      <c r="K408" s="38"/>
      <c r="L408" s="38"/>
      <c r="N408" s="38"/>
      <c r="O408" s="38"/>
      <c r="P408" s="38"/>
      <c r="T408" s="34"/>
      <c r="U408" s="34"/>
      <c r="V408" s="34"/>
      <c r="W408" s="34"/>
    </row>
    <row r="409">
      <c r="A409" s="30" t="s">
        <v>41</v>
      </c>
      <c r="B409" s="30" t="s">
        <v>50</v>
      </c>
      <c r="C409" s="30">
        <v>20.0</v>
      </c>
      <c r="D409" s="35" t="str">
        <f>CONCATENATE(A409,B409,C409)</f>
        <v>Sem ABAP1BP3_220</v>
      </c>
      <c r="E409" s="27">
        <v>6411608.0</v>
      </c>
      <c r="F409" s="37">
        <f>AVERAGE(E407:E409)</f>
        <v>6080775</v>
      </c>
      <c r="G409" s="35">
        <f>STDEV(E407:E409)/F409*100</f>
        <v>4.717591103</v>
      </c>
      <c r="H409" s="56">
        <f>F409-$F$388</f>
        <v>-996640.6667</v>
      </c>
      <c r="J409" s="45">
        <f>AVERAGE(E407:E409)</f>
        <v>6080775</v>
      </c>
      <c r="K409" s="45">
        <f>STDEV(E407:E409)/F409*100</f>
        <v>4.717591103</v>
      </c>
      <c r="L409" s="44">
        <f>J409-$J$388</f>
        <v>3323683</v>
      </c>
      <c r="N409" s="45">
        <f>AVERAGE(E407:E409)</f>
        <v>6080775</v>
      </c>
      <c r="O409" s="45">
        <f>STDEV(E407:E409)/F409*100</f>
        <v>4.717591103</v>
      </c>
      <c r="P409" s="44">
        <f>N409-$N$388</f>
        <v>3649218.667</v>
      </c>
      <c r="T409" s="30" t="str">
        <f>IF(H409&gt;0,"+","-")</f>
        <v>-</v>
      </c>
      <c r="U409" s="30" t="str">
        <f>IF(L409&gt;0,"+","-")</f>
        <v>+</v>
      </c>
      <c r="V409" s="30" t="str">
        <f>IF(P409&gt;0,"+","-")</f>
        <v>+</v>
      </c>
      <c r="W409" s="34" t="str">
        <f>IF(T409="+","1",IF(U409="+","2",IF(V409="+","3","ERRADO")))</f>
        <v>2</v>
      </c>
    </row>
    <row r="410">
      <c r="A410" s="30" t="s">
        <v>41</v>
      </c>
      <c r="B410" s="30" t="s">
        <v>51</v>
      </c>
      <c r="C410" s="30">
        <v>20.0</v>
      </c>
      <c r="D410" s="35"/>
      <c r="E410" s="27">
        <v>8043241.0</v>
      </c>
      <c r="F410" s="37"/>
      <c r="G410" s="35"/>
      <c r="H410" s="35"/>
      <c r="J410" s="38"/>
      <c r="K410" s="38"/>
      <c r="L410" s="38"/>
      <c r="N410" s="38"/>
      <c r="O410" s="38"/>
      <c r="P410" s="38"/>
      <c r="T410" s="34"/>
      <c r="U410" s="34"/>
      <c r="V410" s="34"/>
      <c r="W410" s="34"/>
    </row>
    <row r="411">
      <c r="A411" s="30" t="s">
        <v>41</v>
      </c>
      <c r="B411" s="30" t="s">
        <v>51</v>
      </c>
      <c r="C411" s="30">
        <v>20.0</v>
      </c>
      <c r="D411" s="35"/>
      <c r="E411" s="27">
        <v>9242503.0</v>
      </c>
      <c r="F411" s="37"/>
      <c r="G411" s="35"/>
      <c r="H411" s="35"/>
      <c r="J411" s="38"/>
      <c r="K411" s="38"/>
      <c r="L411" s="38"/>
      <c r="N411" s="38"/>
      <c r="O411" s="38"/>
      <c r="P411" s="38"/>
      <c r="T411" s="34"/>
      <c r="U411" s="34"/>
      <c r="V411" s="34"/>
      <c r="W411" s="34"/>
    </row>
    <row r="412">
      <c r="A412" s="30" t="s">
        <v>41</v>
      </c>
      <c r="B412" s="30" t="s">
        <v>51</v>
      </c>
      <c r="C412" s="30">
        <v>20.0</v>
      </c>
      <c r="D412" s="35" t="str">
        <f>CONCATENATE(A412,B412,C412)</f>
        <v>Sem ABAP1BP3_320</v>
      </c>
      <c r="E412" s="27">
        <v>9484243.0</v>
      </c>
      <c r="F412" s="37">
        <f>AVERAGE(E410:E412)</f>
        <v>8923329</v>
      </c>
      <c r="G412" s="35">
        <f>STDEV(E410:E412)/F412*100</f>
        <v>8.64815285</v>
      </c>
      <c r="H412" s="56">
        <f>F412-$F$388</f>
        <v>1845913.333</v>
      </c>
      <c r="J412" s="45">
        <f>AVERAGE(E410:E412)</f>
        <v>8923329</v>
      </c>
      <c r="K412" s="45">
        <f>STDEV(E410:E412)/F412*100</f>
        <v>8.64815285</v>
      </c>
      <c r="L412" s="44">
        <f>J412-$J$388</f>
        <v>6166237</v>
      </c>
      <c r="N412" s="45">
        <f>AVERAGE(E410:E412)</f>
        <v>8923329</v>
      </c>
      <c r="O412" s="48">
        <f>STDEV(E410:E412)/F412*100</f>
        <v>8.64815285</v>
      </c>
      <c r="P412" s="44">
        <f>N412-$N$388</f>
        <v>6491772.667</v>
      </c>
      <c r="T412" s="30" t="str">
        <f>IF(H412&gt;0,"+","-")</f>
        <v>+</v>
      </c>
      <c r="U412" s="30" t="str">
        <f>IF(L412&gt;0,"+","-")</f>
        <v>+</v>
      </c>
      <c r="V412" s="30" t="str">
        <f>IF(P412&gt;0,"+","-")</f>
        <v>+</v>
      </c>
      <c r="W412" s="34" t="str">
        <f>IF(T412="+","1",IF(U412="+","2",IF(V412="+","3","ERRADO")))</f>
        <v>1</v>
      </c>
    </row>
    <row r="413">
      <c r="A413" s="30" t="s">
        <v>41</v>
      </c>
      <c r="B413" s="30" t="s">
        <v>52</v>
      </c>
      <c r="C413" s="30">
        <v>20.0</v>
      </c>
      <c r="D413" s="35"/>
      <c r="E413" s="27">
        <v>8061307.0</v>
      </c>
      <c r="F413" s="37"/>
      <c r="G413" s="35"/>
      <c r="H413" s="35"/>
      <c r="J413" s="38"/>
      <c r="K413" s="38"/>
      <c r="L413" s="38"/>
      <c r="N413" s="38"/>
      <c r="O413" s="38"/>
      <c r="P413" s="38"/>
      <c r="T413" s="34"/>
      <c r="U413" s="34"/>
      <c r="V413" s="34"/>
      <c r="W413" s="34"/>
    </row>
    <row r="414">
      <c r="A414" s="30" t="s">
        <v>41</v>
      </c>
      <c r="B414" s="30" t="s">
        <v>52</v>
      </c>
      <c r="C414" s="30">
        <v>20.0</v>
      </c>
      <c r="D414" s="35"/>
      <c r="E414" s="27">
        <v>8132942.0</v>
      </c>
      <c r="F414" s="37"/>
      <c r="G414" s="35"/>
      <c r="H414" s="35"/>
      <c r="J414" s="38"/>
      <c r="K414" s="38"/>
      <c r="L414" s="38"/>
      <c r="N414" s="38"/>
      <c r="O414" s="38"/>
      <c r="P414" s="38"/>
      <c r="T414" s="34"/>
      <c r="U414" s="34"/>
      <c r="V414" s="34"/>
      <c r="W414" s="34"/>
    </row>
    <row r="415">
      <c r="A415" s="30" t="s">
        <v>41</v>
      </c>
      <c r="B415" s="30" t="s">
        <v>52</v>
      </c>
      <c r="C415" s="30">
        <v>20.0</v>
      </c>
      <c r="D415" s="35" t="str">
        <f>CONCATENATE(A415,B415,C415)</f>
        <v>Sem ABAP1BP3_420</v>
      </c>
      <c r="E415" s="27">
        <v>8276991.0</v>
      </c>
      <c r="F415" s="37">
        <f>AVERAGE(E413:E415)</f>
        <v>8157080</v>
      </c>
      <c r="G415" s="35">
        <f>STDEV(E413:E415)/F415*100</f>
        <v>1.346674888</v>
      </c>
      <c r="H415" s="56">
        <f>F415-$F$388</f>
        <v>1079664.333</v>
      </c>
      <c r="J415" s="45">
        <f>AVERAGE(E413:E415)</f>
        <v>8157080</v>
      </c>
      <c r="K415" s="45">
        <f>STDEV(E413:E415)/F415*100</f>
        <v>1.346674888</v>
      </c>
      <c r="L415" s="44">
        <f>J415-$J$388</f>
        <v>5399988</v>
      </c>
      <c r="N415" s="45">
        <f>AVERAGE(E413:E415)</f>
        <v>8157080</v>
      </c>
      <c r="O415" s="45">
        <f>STDEV(E413:E415)/F415*100</f>
        <v>1.346674888</v>
      </c>
      <c r="P415" s="44">
        <f>N415-$N$388</f>
        <v>5725523.667</v>
      </c>
      <c r="T415" s="30" t="str">
        <f>IF(H415&gt;0,"+","-")</f>
        <v>+</v>
      </c>
      <c r="U415" s="30" t="str">
        <f>IF(L415&gt;0,"+","-")</f>
        <v>+</v>
      </c>
      <c r="V415" s="30" t="str">
        <f>IF(P415&gt;0,"+","-")</f>
        <v>+</v>
      </c>
      <c r="W415" s="34" t="str">
        <f>IF(T415="+","1",IF(U415="+","2",IF(V415="+","3","ERRADO")))</f>
        <v>1</v>
      </c>
    </row>
    <row r="416">
      <c r="A416" s="30" t="s">
        <v>41</v>
      </c>
      <c r="B416" s="30" t="s">
        <v>53</v>
      </c>
      <c r="C416" s="30">
        <v>20.0</v>
      </c>
      <c r="D416" s="35"/>
      <c r="E416" s="27">
        <v>9383523.0</v>
      </c>
      <c r="F416" s="37"/>
      <c r="G416" s="35"/>
      <c r="H416" s="35"/>
      <c r="J416" s="38"/>
      <c r="K416" s="38"/>
      <c r="L416" s="38"/>
      <c r="N416" s="38"/>
      <c r="O416" s="38"/>
      <c r="P416" s="38"/>
      <c r="T416" s="34"/>
      <c r="U416" s="34"/>
      <c r="V416" s="34"/>
      <c r="W416" s="34"/>
    </row>
    <row r="417">
      <c r="A417" s="30" t="s">
        <v>41</v>
      </c>
      <c r="B417" s="30" t="s">
        <v>53</v>
      </c>
      <c r="C417" s="30">
        <v>20.0</v>
      </c>
      <c r="D417" s="35"/>
      <c r="E417" s="27">
        <v>9505310.0</v>
      </c>
      <c r="F417" s="37"/>
      <c r="G417" s="35"/>
      <c r="H417" s="35"/>
      <c r="J417" s="38"/>
      <c r="K417" s="38"/>
      <c r="L417" s="38"/>
      <c r="N417" s="38"/>
      <c r="O417" s="38"/>
      <c r="P417" s="38"/>
      <c r="T417" s="34"/>
      <c r="U417" s="34"/>
      <c r="V417" s="34"/>
      <c r="W417" s="34"/>
    </row>
    <row r="418">
      <c r="A418" s="30" t="s">
        <v>41</v>
      </c>
      <c r="B418" s="30" t="s">
        <v>53</v>
      </c>
      <c r="C418" s="30">
        <v>20.0</v>
      </c>
      <c r="D418" s="35" t="str">
        <f>CONCATENATE(A418,B418,C418)</f>
        <v>Sem ABAP1BP3_520</v>
      </c>
      <c r="E418" s="27">
        <v>9260383.0</v>
      </c>
      <c r="F418" s="37">
        <f>AVERAGE(E416:E418)</f>
        <v>9383072</v>
      </c>
      <c r="G418" s="35">
        <f>STDEV(E416:E418)/F418*100</f>
        <v>1.305160217</v>
      </c>
      <c r="H418" s="56">
        <f>F418-$F$388</f>
        <v>2305656.333</v>
      </c>
      <c r="J418" s="45">
        <f>AVERAGE(E416:E418)</f>
        <v>9383072</v>
      </c>
      <c r="K418" s="45">
        <f>STDEV(E416:E418)/F418*100</f>
        <v>1.305160217</v>
      </c>
      <c r="L418" s="44">
        <f>J418-$J$388</f>
        <v>6625980</v>
      </c>
      <c r="N418" s="45">
        <f>AVERAGE(E416:E418)</f>
        <v>9383072</v>
      </c>
      <c r="O418" s="45">
        <f>STDEV(E416:E418)/F418*100</f>
        <v>1.305160217</v>
      </c>
      <c r="P418" s="44">
        <f>N418-$N$388</f>
        <v>6951515.667</v>
      </c>
      <c r="T418" s="30" t="str">
        <f>IF(H418&gt;0,"+","-")</f>
        <v>+</v>
      </c>
      <c r="U418" s="30" t="str">
        <f>IF(L418&gt;0,"+","-")</f>
        <v>+</v>
      </c>
      <c r="V418" s="30" t="str">
        <f>IF(P418&gt;0,"+","-")</f>
        <v>+</v>
      </c>
      <c r="W418" s="34" t="str">
        <f>IF(T418="+","1",IF(U418="+","2",IF(V418="+","3","ERRADO")))</f>
        <v>1</v>
      </c>
    </row>
    <row r="419">
      <c r="A419" s="30" t="s">
        <v>41</v>
      </c>
      <c r="B419" s="30" t="s">
        <v>54</v>
      </c>
      <c r="C419" s="30">
        <v>20.0</v>
      </c>
      <c r="D419" s="35"/>
      <c r="E419" s="28">
        <v>1.0064349E7</v>
      </c>
      <c r="F419" s="37"/>
      <c r="G419" s="35"/>
      <c r="H419" s="35"/>
      <c r="J419" s="38"/>
      <c r="K419" s="38"/>
      <c r="L419" s="38"/>
      <c r="N419" s="38"/>
      <c r="O419" s="38"/>
      <c r="P419" s="38"/>
      <c r="T419" s="34"/>
      <c r="U419" s="34"/>
      <c r="V419" s="34"/>
      <c r="W419" s="34"/>
    </row>
    <row r="420">
      <c r="A420" s="30" t="s">
        <v>41</v>
      </c>
      <c r="B420" s="30" t="s">
        <v>54</v>
      </c>
      <c r="C420" s="30">
        <v>20.0</v>
      </c>
      <c r="D420" s="35"/>
      <c r="E420" s="28">
        <v>9951881.0</v>
      </c>
      <c r="F420" s="37"/>
      <c r="G420" s="35"/>
      <c r="H420" s="35"/>
      <c r="J420" s="38"/>
      <c r="K420" s="38"/>
      <c r="L420" s="38"/>
      <c r="N420" s="38"/>
      <c r="O420" s="38"/>
      <c r="P420" s="38"/>
      <c r="T420" s="34"/>
      <c r="U420" s="34"/>
      <c r="V420" s="34"/>
      <c r="W420" s="34"/>
    </row>
    <row r="421">
      <c r="A421" s="30" t="s">
        <v>41</v>
      </c>
      <c r="B421" s="30" t="s">
        <v>54</v>
      </c>
      <c r="C421" s="30">
        <v>20.0</v>
      </c>
      <c r="D421" s="35" t="str">
        <f>CONCATENATE(A421,B421,C421)</f>
        <v>Sem ABAP10BP3_120</v>
      </c>
      <c r="E421" s="28">
        <v>1.1526523E7</v>
      </c>
      <c r="F421" s="37">
        <f>AVERAGE(E419:E421)</f>
        <v>10514251</v>
      </c>
      <c r="G421" s="35">
        <f>STDEV(E419:E421)/F421*100</f>
        <v>8.354898656</v>
      </c>
      <c r="H421" s="56">
        <f>F421-$F$388</f>
        <v>3436835.333</v>
      </c>
      <c r="J421" s="45">
        <f>AVERAGE(E419:E421)</f>
        <v>10514251</v>
      </c>
      <c r="K421" s="45">
        <f>STDEV(E419:E421)/F421*100</f>
        <v>8.354898656</v>
      </c>
      <c r="L421" s="44">
        <f>J421-$J$388</f>
        <v>7757159</v>
      </c>
      <c r="N421" s="45">
        <f>AVERAGE(E419:E421)</f>
        <v>10514251</v>
      </c>
      <c r="O421" s="45">
        <f>STDEV(E419:E421)/F421*100</f>
        <v>8.354898656</v>
      </c>
      <c r="P421" s="44">
        <f>N421-$N$388</f>
        <v>8082694.667</v>
      </c>
      <c r="T421" s="30" t="str">
        <f>IF(H421&gt;0,"+","-")</f>
        <v>+</v>
      </c>
      <c r="U421" s="30" t="str">
        <f>IF(L421&gt;0,"+","-")</f>
        <v>+</v>
      </c>
      <c r="V421" s="30" t="str">
        <f>IF(P421&gt;0,"+","-")</f>
        <v>+</v>
      </c>
      <c r="W421" s="34" t="str">
        <f>IF(T421="+","1",IF(U421="+","2",IF(V421="+","3","ERRADO")))</f>
        <v>1</v>
      </c>
    </row>
    <row r="422">
      <c r="A422" s="30" t="s">
        <v>41</v>
      </c>
      <c r="B422" s="30" t="s">
        <v>55</v>
      </c>
      <c r="C422" s="30">
        <v>20.0</v>
      </c>
      <c r="D422" s="35"/>
      <c r="E422" s="28">
        <v>5917499.0</v>
      </c>
      <c r="F422" s="37"/>
      <c r="G422" s="35"/>
      <c r="H422" s="35"/>
      <c r="J422" s="38"/>
      <c r="K422" s="38"/>
      <c r="L422" s="38"/>
      <c r="N422" s="38"/>
      <c r="O422" s="38"/>
      <c r="P422" s="38"/>
      <c r="T422" s="34"/>
      <c r="U422" s="34"/>
      <c r="V422" s="34"/>
      <c r="W422" s="34"/>
    </row>
    <row r="423">
      <c r="A423" s="30" t="s">
        <v>41</v>
      </c>
      <c r="B423" s="50" t="s">
        <v>55</v>
      </c>
      <c r="C423" s="30">
        <v>20.0</v>
      </c>
      <c r="D423" s="35"/>
      <c r="E423" s="28">
        <v>5636869.0</v>
      </c>
      <c r="F423" s="37"/>
      <c r="G423" s="35"/>
      <c r="H423" s="35"/>
      <c r="J423" s="38"/>
      <c r="K423" s="38"/>
      <c r="L423" s="38"/>
      <c r="N423" s="38"/>
      <c r="O423" s="38"/>
      <c r="P423" s="38"/>
      <c r="T423" s="34"/>
      <c r="U423" s="34"/>
      <c r="V423" s="34"/>
      <c r="W423" s="34"/>
    </row>
    <row r="424">
      <c r="A424" s="30" t="s">
        <v>41</v>
      </c>
      <c r="B424" s="50" t="s">
        <v>55</v>
      </c>
      <c r="C424" s="30">
        <v>20.0</v>
      </c>
      <c r="D424" s="35" t="str">
        <f>CONCATENATE(A424,B424,C424)</f>
        <v>Sem ABAP10BP3_220</v>
      </c>
      <c r="E424" s="28">
        <v>6155607.0</v>
      </c>
      <c r="F424" s="37">
        <f>AVERAGE(E422:E424)</f>
        <v>5903325</v>
      </c>
      <c r="G424" s="35">
        <f>STDEV(E422:E424)/F424*100</f>
        <v>4.398526345</v>
      </c>
      <c r="H424" s="56">
        <f>F424-$F$388</f>
        <v>-1174090.667</v>
      </c>
      <c r="J424" s="45">
        <f>AVERAGE(E422:E424)</f>
        <v>5903325</v>
      </c>
      <c r="K424" s="45">
        <f>STDEV(E422:E424)/F424*100</f>
        <v>4.398526345</v>
      </c>
      <c r="L424" s="44">
        <f>J424-$J$388</f>
        <v>3146233</v>
      </c>
      <c r="N424" s="45">
        <f>AVERAGE(E422:E424)</f>
        <v>5903325</v>
      </c>
      <c r="O424" s="48">
        <f>STDEV(E422:E424)/F424*100</f>
        <v>4.398526345</v>
      </c>
      <c r="P424" s="44">
        <f>N424-$N$388</f>
        <v>3471768.667</v>
      </c>
      <c r="T424" s="30" t="str">
        <f>IF(H424&gt;0,"+","-")</f>
        <v>-</v>
      </c>
      <c r="U424" s="30" t="str">
        <f>IF(L424&gt;0,"+","-")</f>
        <v>+</v>
      </c>
      <c r="V424" s="30" t="str">
        <f>IF(P424&gt;0,"+","-")</f>
        <v>+</v>
      </c>
      <c r="W424" s="34" t="str">
        <f>IF(T424="+","1",IF(U424="+","2",IF(V424="+","3","ERRADO")))</f>
        <v>2</v>
      </c>
    </row>
    <row r="425">
      <c r="A425" s="30" t="s">
        <v>41</v>
      </c>
      <c r="B425" s="50" t="s">
        <v>56</v>
      </c>
      <c r="C425" s="30">
        <v>20.0</v>
      </c>
      <c r="D425" s="35"/>
      <c r="E425" s="28">
        <v>4443179.0</v>
      </c>
      <c r="F425" s="37"/>
      <c r="G425" s="35"/>
      <c r="H425" s="35"/>
      <c r="J425" s="38"/>
      <c r="K425" s="38"/>
      <c r="L425" s="38"/>
      <c r="N425" s="38"/>
      <c r="O425" s="38"/>
      <c r="P425" s="38"/>
      <c r="T425" s="34"/>
      <c r="U425" s="34"/>
      <c r="V425" s="34"/>
      <c r="W425" s="34"/>
    </row>
    <row r="426">
      <c r="A426" s="30" t="s">
        <v>41</v>
      </c>
      <c r="B426" s="50" t="s">
        <v>56</v>
      </c>
      <c r="C426" s="30">
        <v>20.0</v>
      </c>
      <c r="D426" s="35"/>
      <c r="E426" s="28">
        <v>4632637.0</v>
      </c>
      <c r="F426" s="37"/>
      <c r="G426" s="35"/>
      <c r="H426" s="35"/>
      <c r="J426" s="38"/>
      <c r="K426" s="38"/>
      <c r="L426" s="38"/>
      <c r="N426" s="38"/>
      <c r="O426" s="38"/>
      <c r="P426" s="38"/>
      <c r="T426" s="34"/>
      <c r="U426" s="34"/>
      <c r="V426" s="34"/>
      <c r="W426" s="34"/>
    </row>
    <row r="427">
      <c r="A427" s="30" t="s">
        <v>41</v>
      </c>
      <c r="B427" s="50" t="s">
        <v>56</v>
      </c>
      <c r="C427" s="30">
        <v>20.0</v>
      </c>
      <c r="D427" s="35" t="str">
        <f>CONCATENATE(A427,B427,C427)</f>
        <v>Sem ABAP10BP3_320</v>
      </c>
      <c r="E427" s="28">
        <v>4443883.0</v>
      </c>
      <c r="F427" s="37">
        <f>AVERAGE(E425:E427)</f>
        <v>4506566.333</v>
      </c>
      <c r="G427" s="35">
        <f>STDEV(E425:E427)/F427*100</f>
        <v>2.42270854</v>
      </c>
      <c r="H427" s="56">
        <f>F427-$F$388</f>
        <v>-2570849.333</v>
      </c>
      <c r="J427" s="45">
        <f>AVERAGE(E425:E427)</f>
        <v>4506566.333</v>
      </c>
      <c r="K427" s="45">
        <f>STDEV(E425:E427)/F427*100</f>
        <v>2.42270854</v>
      </c>
      <c r="L427" s="44">
        <f>J427-$J$388</f>
        <v>1749474.333</v>
      </c>
      <c r="N427" s="45">
        <f>AVERAGE(E425:E427)</f>
        <v>4506566.333</v>
      </c>
      <c r="O427" s="45">
        <f>STDEV(E425:E427)/F427*100</f>
        <v>2.42270854</v>
      </c>
      <c r="P427" s="44">
        <f>N427-$N$388</f>
        <v>2075010</v>
      </c>
      <c r="T427" s="30" t="str">
        <f>IF(H427&gt;0,"+","-")</f>
        <v>-</v>
      </c>
      <c r="U427" s="30" t="str">
        <f>IF(L427&gt;0,"+","-")</f>
        <v>+</v>
      </c>
      <c r="V427" s="30" t="str">
        <f>IF(P427&gt;0,"+","-")</f>
        <v>+</v>
      </c>
      <c r="W427" s="34" t="str">
        <f>IF(T427="+","1",IF(U427="+","2",IF(V427="+","3","ERRADO")))</f>
        <v>2</v>
      </c>
    </row>
    <row r="428">
      <c r="A428" s="30" t="s">
        <v>41</v>
      </c>
      <c r="B428" s="50" t="s">
        <v>57</v>
      </c>
      <c r="C428" s="30">
        <v>20.0</v>
      </c>
      <c r="D428" s="35"/>
      <c r="E428" s="28">
        <v>5079501.0</v>
      </c>
      <c r="F428" s="37"/>
      <c r="G428" s="35"/>
      <c r="H428" s="35"/>
      <c r="J428" s="38"/>
      <c r="K428" s="38"/>
      <c r="L428" s="38"/>
      <c r="N428" s="38"/>
      <c r="O428" s="38"/>
      <c r="P428" s="38"/>
      <c r="T428" s="34"/>
      <c r="U428" s="34"/>
      <c r="V428" s="34"/>
      <c r="W428" s="34"/>
    </row>
    <row r="429">
      <c r="A429" s="30" t="s">
        <v>41</v>
      </c>
      <c r="B429" s="50" t="s">
        <v>57</v>
      </c>
      <c r="C429" s="30">
        <v>20.0</v>
      </c>
      <c r="D429" s="35"/>
      <c r="E429" s="28">
        <v>5051837.0</v>
      </c>
      <c r="F429" s="37"/>
      <c r="G429" s="35"/>
      <c r="H429" s="35"/>
      <c r="J429" s="38"/>
      <c r="K429" s="38"/>
      <c r="L429" s="38"/>
      <c r="N429" s="38"/>
      <c r="O429" s="38"/>
      <c r="P429" s="38"/>
      <c r="T429" s="34"/>
      <c r="U429" s="34"/>
      <c r="V429" s="34"/>
      <c r="W429" s="34"/>
    </row>
    <row r="430">
      <c r="A430" s="30" t="s">
        <v>41</v>
      </c>
      <c r="B430" s="50" t="s">
        <v>57</v>
      </c>
      <c r="C430" s="30">
        <v>20.0</v>
      </c>
      <c r="D430" s="35" t="str">
        <f>CONCATENATE(A430,B430,C430)</f>
        <v>Sem ABAP10BP3_420</v>
      </c>
      <c r="E430" s="28">
        <v>5123787.0</v>
      </c>
      <c r="F430" s="37">
        <f>AVERAGE(E428:E430)</f>
        <v>5085041.667</v>
      </c>
      <c r="G430" s="35">
        <f>STDEV(E428:E430)/F430*100</f>
        <v>0.7137324529</v>
      </c>
      <c r="H430" s="56">
        <f>F430-$F$388</f>
        <v>-1992374</v>
      </c>
      <c r="J430" s="45">
        <f>AVERAGE(E428:E430)</f>
        <v>5085041.667</v>
      </c>
      <c r="K430" s="45">
        <f>STDEV(E428:E430)/F430*100</f>
        <v>0.7137324529</v>
      </c>
      <c r="L430" s="44">
        <f>J430-$J$388</f>
        <v>2327949.667</v>
      </c>
      <c r="N430" s="45">
        <f>AVERAGE(E428:E430)</f>
        <v>5085041.667</v>
      </c>
      <c r="O430" s="45">
        <f>STDEV(E428:E430)/F430*100</f>
        <v>0.7137324529</v>
      </c>
      <c r="P430" s="44">
        <f>N430-$N$388</f>
        <v>2653485.333</v>
      </c>
      <c r="T430" s="30" t="str">
        <f>IF(H430&gt;0,"+","-")</f>
        <v>-</v>
      </c>
      <c r="U430" s="30" t="str">
        <f>IF(L430&gt;0,"+","-")</f>
        <v>+</v>
      </c>
      <c r="V430" s="30" t="str">
        <f>IF(P430&gt;0,"+","-")</f>
        <v>+</v>
      </c>
      <c r="W430" s="34" t="str">
        <f>IF(T430="+","1",IF(U430="+","2",IF(V430="+","3","ERRADO")))</f>
        <v>2</v>
      </c>
    </row>
    <row r="431">
      <c r="A431" s="30" t="s">
        <v>41</v>
      </c>
      <c r="B431" s="50" t="s">
        <v>58</v>
      </c>
      <c r="C431" s="30">
        <v>20.0</v>
      </c>
      <c r="D431" s="35"/>
      <c r="E431" s="28">
        <v>5365631.0</v>
      </c>
      <c r="F431" s="37"/>
      <c r="G431" s="35"/>
      <c r="H431" s="35"/>
      <c r="J431" s="38"/>
      <c r="K431" s="38"/>
      <c r="L431" s="38"/>
      <c r="N431" s="38"/>
      <c r="O431" s="38"/>
      <c r="P431" s="38"/>
      <c r="T431" s="34"/>
      <c r="U431" s="34"/>
      <c r="V431" s="34"/>
      <c r="W431" s="34"/>
    </row>
    <row r="432">
      <c r="A432" s="30" t="s">
        <v>41</v>
      </c>
      <c r="B432" s="50" t="s">
        <v>58</v>
      </c>
      <c r="C432" s="30">
        <v>20.0</v>
      </c>
      <c r="D432" s="35"/>
      <c r="E432" s="28">
        <v>6052601.0</v>
      </c>
      <c r="F432" s="37"/>
      <c r="G432" s="35"/>
      <c r="H432" s="35"/>
      <c r="J432" s="38"/>
      <c r="K432" s="38"/>
      <c r="L432" s="38"/>
      <c r="N432" s="38"/>
      <c r="O432" s="38"/>
      <c r="P432" s="38"/>
      <c r="T432" s="34"/>
      <c r="U432" s="34"/>
      <c r="V432" s="34"/>
      <c r="W432" s="34"/>
    </row>
    <row r="433">
      <c r="A433" s="30" t="s">
        <v>41</v>
      </c>
      <c r="B433" s="50" t="s">
        <v>58</v>
      </c>
      <c r="C433" s="30">
        <v>20.0</v>
      </c>
      <c r="D433" s="35" t="str">
        <f>CONCATENATE(A433,B433,C433)</f>
        <v>Sem ABAP10BP3_520</v>
      </c>
      <c r="E433" s="28">
        <v>6216778.0</v>
      </c>
      <c r="F433" s="37">
        <f>AVERAGE(E431:E433)</f>
        <v>5878336.667</v>
      </c>
      <c r="G433" s="35">
        <f>STDEV(E431:E433)/F433*100</f>
        <v>7.681433582</v>
      </c>
      <c r="H433" s="56">
        <f>F433-$F$388</f>
        <v>-1199079</v>
      </c>
      <c r="J433" s="45">
        <f>AVERAGE(E431:E433)</f>
        <v>5878336.667</v>
      </c>
      <c r="K433" s="45">
        <f>STDEV(E431:E433)/F433*100</f>
        <v>7.681433582</v>
      </c>
      <c r="L433" s="44">
        <f>J433-$J$388</f>
        <v>3121244.667</v>
      </c>
      <c r="N433" s="45">
        <f>AVERAGE(E431:E433)</f>
        <v>5878336.667</v>
      </c>
      <c r="O433" s="48">
        <f>STDEV(E431:E433)/F433*100</f>
        <v>7.681433582</v>
      </c>
      <c r="P433" s="44">
        <f>N433-$N$388</f>
        <v>3446780.333</v>
      </c>
      <c r="T433" s="30" t="str">
        <f>IF(H433&gt;0,"+","-")</f>
        <v>-</v>
      </c>
      <c r="U433" s="30" t="str">
        <f>IF(L433&gt;0,"+","-")</f>
        <v>+</v>
      </c>
      <c r="V433" s="30" t="str">
        <f>IF(P433&gt;0,"+","-")</f>
        <v>+</v>
      </c>
      <c r="W433" s="34" t="str">
        <f>IF(T433="+","1",IF(U433="+","2",IF(V433="+","3","ERRADO")))</f>
        <v>2</v>
      </c>
    </row>
    <row r="434">
      <c r="A434" s="51" t="s">
        <v>59</v>
      </c>
      <c r="B434" s="51" t="s">
        <v>42</v>
      </c>
      <c r="C434" s="30">
        <v>20.0</v>
      </c>
      <c r="D434" s="35"/>
      <c r="E434" s="25">
        <v>1.0245447E7</v>
      </c>
      <c r="F434" s="37"/>
      <c r="G434" s="35"/>
      <c r="H434" s="35"/>
      <c r="J434" s="53"/>
      <c r="K434" s="53"/>
      <c r="L434" s="53"/>
      <c r="N434" s="53"/>
      <c r="O434" s="53"/>
      <c r="P434" s="53"/>
      <c r="T434" s="34"/>
      <c r="U434" s="34"/>
      <c r="V434" s="34"/>
      <c r="W434" s="34"/>
    </row>
    <row r="435">
      <c r="A435" s="51" t="s">
        <v>59</v>
      </c>
      <c r="B435" s="51" t="s">
        <v>42</v>
      </c>
      <c r="C435" s="30">
        <v>20.0</v>
      </c>
      <c r="D435" s="35"/>
      <c r="E435" s="25">
        <v>1.15433E7</v>
      </c>
      <c r="F435" s="37"/>
      <c r="G435" s="35"/>
      <c r="H435" s="35"/>
      <c r="J435" s="53"/>
      <c r="K435" s="53"/>
      <c r="L435" s="53"/>
      <c r="N435" s="53"/>
      <c r="O435" s="53"/>
      <c r="P435" s="53"/>
      <c r="T435" s="34"/>
      <c r="U435" s="34"/>
      <c r="V435" s="34"/>
      <c r="W435" s="34"/>
    </row>
    <row r="436">
      <c r="A436" s="51" t="s">
        <v>59</v>
      </c>
      <c r="B436" s="51" t="s">
        <v>42</v>
      </c>
      <c r="C436" s="30">
        <v>20.0</v>
      </c>
      <c r="D436" s="35" t="str">
        <f>CONCATENATE(A436,B436,C436)</f>
        <v>Com ABAPbranco20</v>
      </c>
      <c r="E436" s="25">
        <v>1.3358918E7</v>
      </c>
      <c r="F436" s="37">
        <f>AVERAGE(E434:E436)</f>
        <v>11715888.33</v>
      </c>
      <c r="G436" s="35">
        <f>STDEV(E434:E436)/F436*100</f>
        <v>13.34849123</v>
      </c>
      <c r="H436" s="39" t="s">
        <v>43</v>
      </c>
      <c r="J436" s="40">
        <v>4258995.333333333</v>
      </c>
      <c r="K436" s="38" t="s">
        <v>43</v>
      </c>
      <c r="L436" s="38" t="s">
        <v>43</v>
      </c>
      <c r="N436" s="40">
        <v>4258995.333333333</v>
      </c>
      <c r="O436" s="38" t="s">
        <v>43</v>
      </c>
      <c r="P436" s="38" t="s">
        <v>43</v>
      </c>
      <c r="T436" s="34"/>
      <c r="U436" s="34"/>
      <c r="V436" s="34"/>
      <c r="W436" s="34"/>
    </row>
    <row r="437">
      <c r="A437" s="51" t="s">
        <v>59</v>
      </c>
      <c r="B437" s="51" t="s">
        <v>44</v>
      </c>
      <c r="C437" s="30">
        <v>20.0</v>
      </c>
      <c r="D437" s="35"/>
      <c r="E437" s="26">
        <v>1.8015106E7</v>
      </c>
      <c r="F437" s="37"/>
      <c r="G437" s="35"/>
      <c r="H437" s="35"/>
      <c r="J437" s="38"/>
      <c r="K437" s="38"/>
      <c r="L437" s="38"/>
      <c r="N437" s="38"/>
      <c r="O437" s="38"/>
      <c r="P437" s="38"/>
      <c r="T437" s="34"/>
      <c r="U437" s="34"/>
      <c r="V437" s="34"/>
      <c r="W437" s="34"/>
    </row>
    <row r="438">
      <c r="A438" s="51" t="s">
        <v>59</v>
      </c>
      <c r="B438" s="51" t="s">
        <v>44</v>
      </c>
      <c r="C438" s="30">
        <v>20.0</v>
      </c>
      <c r="D438" s="35"/>
      <c r="E438" s="26">
        <v>1.7833964E7</v>
      </c>
      <c r="F438" s="37"/>
      <c r="G438" s="35"/>
      <c r="H438" s="35"/>
      <c r="J438" s="38"/>
      <c r="K438" s="38"/>
      <c r="L438" s="38"/>
      <c r="N438" s="38"/>
      <c r="O438" s="38"/>
      <c r="P438" s="38"/>
      <c r="T438" s="34"/>
      <c r="U438" s="34"/>
      <c r="V438" s="34"/>
      <c r="W438" s="34"/>
    </row>
    <row r="439">
      <c r="A439" s="51" t="s">
        <v>59</v>
      </c>
      <c r="B439" s="51" t="s">
        <v>44</v>
      </c>
      <c r="C439" s="30">
        <v>20.0</v>
      </c>
      <c r="D439" s="35" t="str">
        <f>CONCATENATE(A439,B439,C439)</f>
        <v>Com ABAPC120</v>
      </c>
      <c r="E439" s="26">
        <v>1.6990924E7</v>
      </c>
      <c r="F439" s="37">
        <f>AVERAGE(E437:E439)</f>
        <v>17613331.33</v>
      </c>
      <c r="G439" s="35">
        <f>STDEV(E437:E439)/F439*100</f>
        <v>3.103199829</v>
      </c>
      <c r="H439" s="43">
        <f>F439-$F$436</f>
        <v>5897443</v>
      </c>
      <c r="J439" s="45">
        <f>AVERAGE(E437:E439)</f>
        <v>17613331.33</v>
      </c>
      <c r="K439" s="45">
        <f>STDEV(E437:E439)/F439*100</f>
        <v>3.103199829</v>
      </c>
      <c r="L439" s="44">
        <f>J439-$J$436</f>
        <v>13354336</v>
      </c>
      <c r="N439" s="45">
        <f>AVERAGE(E437:E439)</f>
        <v>17613331.33</v>
      </c>
      <c r="O439" s="45">
        <f>STDEV(E437:E439)/F439*100</f>
        <v>3.103199829</v>
      </c>
      <c r="P439" s="44">
        <f>N439-$N$436</f>
        <v>13354336</v>
      </c>
      <c r="T439" s="30" t="str">
        <f>IF(H439&gt;0,"+","-")</f>
        <v>+</v>
      </c>
      <c r="U439" s="30" t="str">
        <f>IF(L439&gt;0,"+","-")</f>
        <v>+</v>
      </c>
      <c r="V439" s="30" t="str">
        <f>IF(P439&gt;0,"+","-")</f>
        <v>+</v>
      </c>
      <c r="W439" s="34" t="str">
        <f>IF(T439="+","1",IF(U439="+","2",IF(V439="+","3","ERRADO")))</f>
        <v>1</v>
      </c>
    </row>
    <row r="440">
      <c r="A440" s="51" t="s">
        <v>59</v>
      </c>
      <c r="B440" s="51" t="s">
        <v>45</v>
      </c>
      <c r="C440" s="30">
        <v>20.0</v>
      </c>
      <c r="D440" s="35"/>
      <c r="E440" s="26">
        <v>9110077.0</v>
      </c>
      <c r="F440" s="37"/>
      <c r="G440" s="35"/>
      <c r="H440" s="35"/>
      <c r="J440" s="38"/>
      <c r="K440" s="38"/>
      <c r="L440" s="38"/>
      <c r="N440" s="38"/>
      <c r="O440" s="38"/>
      <c r="P440" s="38"/>
      <c r="T440" s="34"/>
      <c r="U440" s="34"/>
      <c r="V440" s="34"/>
      <c r="W440" s="34"/>
    </row>
    <row r="441">
      <c r="A441" s="51" t="s">
        <v>59</v>
      </c>
      <c r="B441" s="51" t="s">
        <v>45</v>
      </c>
      <c r="C441" s="30">
        <v>20.0</v>
      </c>
      <c r="D441" s="35"/>
      <c r="E441" s="26">
        <v>9031609.0</v>
      </c>
      <c r="F441" s="37"/>
      <c r="G441" s="35"/>
      <c r="H441" s="35"/>
      <c r="J441" s="38"/>
      <c r="K441" s="38"/>
      <c r="L441" s="38"/>
      <c r="N441" s="38"/>
      <c r="O441" s="38"/>
      <c r="P441" s="38"/>
      <c r="T441" s="34"/>
      <c r="U441" s="34"/>
      <c r="V441" s="34"/>
      <c r="W441" s="34"/>
    </row>
    <row r="442">
      <c r="A442" s="51" t="s">
        <v>59</v>
      </c>
      <c r="B442" s="51" t="s">
        <v>45</v>
      </c>
      <c r="C442" s="30">
        <v>20.0</v>
      </c>
      <c r="D442" s="35" t="str">
        <f>CONCATENATE(A442,B442,C442)</f>
        <v>Com ABAPC220</v>
      </c>
      <c r="E442" s="26">
        <v>8761195.0</v>
      </c>
      <c r="F442" s="37">
        <f>AVERAGE(E440:E442)</f>
        <v>8967627</v>
      </c>
      <c r="G442" s="35">
        <f>STDEV(E440:E442)/F442*100</f>
        <v>2.041006766</v>
      </c>
      <c r="H442" s="43">
        <f>F442-$F$436</f>
        <v>-2748261.333</v>
      </c>
      <c r="J442" s="45">
        <f>AVERAGE(E440:E442)</f>
        <v>8967627</v>
      </c>
      <c r="K442" s="45">
        <f>STDEV(E440:E442)/F442*100</f>
        <v>2.041006766</v>
      </c>
      <c r="L442" s="44">
        <f>J442-$J$436</f>
        <v>4708631.667</v>
      </c>
      <c r="N442" s="45">
        <f>AVERAGE(E440:E442)</f>
        <v>8967627</v>
      </c>
      <c r="O442" s="45">
        <f>STDEV(E440:E442)/F442*100</f>
        <v>2.041006766</v>
      </c>
      <c r="P442" s="44">
        <f>N442-$N$436</f>
        <v>4708631.667</v>
      </c>
      <c r="T442" s="30" t="str">
        <f>IF(H442&gt;0,"+","-")</f>
        <v>-</v>
      </c>
      <c r="U442" s="30" t="str">
        <f>IF(L442&gt;0,"+","-")</f>
        <v>+</v>
      </c>
      <c r="V442" s="30" t="str">
        <f>IF(P442&gt;0,"+","-")</f>
        <v>+</v>
      </c>
      <c r="W442" s="34" t="str">
        <f>IF(T442="+","1",IF(U442="+","2",IF(V442="+","3","ERRADO")))</f>
        <v>2</v>
      </c>
    </row>
    <row r="443">
      <c r="A443" s="51" t="s">
        <v>59</v>
      </c>
      <c r="B443" s="51" t="s">
        <v>46</v>
      </c>
      <c r="C443" s="30">
        <v>20.0</v>
      </c>
      <c r="D443" s="35"/>
      <c r="E443" s="26">
        <v>1.0420844E7</v>
      </c>
      <c r="F443" s="37"/>
      <c r="G443" s="35"/>
      <c r="H443" s="35"/>
      <c r="J443" s="38"/>
      <c r="K443" s="38"/>
      <c r="L443" s="38"/>
      <c r="N443" s="38"/>
      <c r="O443" s="38"/>
      <c r="P443" s="38"/>
      <c r="T443" s="34"/>
      <c r="U443" s="34"/>
      <c r="V443" s="34"/>
      <c r="W443" s="34"/>
    </row>
    <row r="444">
      <c r="A444" s="51" t="s">
        <v>59</v>
      </c>
      <c r="B444" s="51" t="s">
        <v>46</v>
      </c>
      <c r="C444" s="30">
        <v>20.0</v>
      </c>
      <c r="D444" s="35"/>
      <c r="E444" s="26">
        <v>1.1090475E7</v>
      </c>
      <c r="F444" s="37"/>
      <c r="G444" s="35"/>
      <c r="H444" s="35"/>
      <c r="J444" s="38"/>
      <c r="K444" s="38"/>
      <c r="L444" s="38"/>
      <c r="N444" s="38"/>
      <c r="O444" s="38"/>
      <c r="P444" s="38"/>
      <c r="T444" s="34"/>
      <c r="U444" s="34"/>
      <c r="V444" s="34"/>
      <c r="W444" s="34"/>
    </row>
    <row r="445">
      <c r="A445" s="51" t="s">
        <v>59</v>
      </c>
      <c r="B445" s="51" t="s">
        <v>46</v>
      </c>
      <c r="C445" s="30">
        <v>20.0</v>
      </c>
      <c r="D445" s="35" t="str">
        <f>CONCATENATE(A445,B445,C445)</f>
        <v>Com ABAPC320</v>
      </c>
      <c r="E445" s="26">
        <v>1.1500874E7</v>
      </c>
      <c r="F445" s="37">
        <f>AVERAGE(E443:E445)</f>
        <v>11004064.33</v>
      </c>
      <c r="G445" s="35">
        <f>STDEV(E443:E445)/F445*100</f>
        <v>4.954310174</v>
      </c>
      <c r="H445" s="43">
        <f>F445-$F$436</f>
        <v>-711824</v>
      </c>
      <c r="J445" s="45">
        <f>AVERAGE(E443:E445)</f>
        <v>11004064.33</v>
      </c>
      <c r="K445" s="45">
        <f>STDEV(E443:E445)/F445*100</f>
        <v>4.954310174</v>
      </c>
      <c r="L445" s="44">
        <f>J445-$J$436</f>
        <v>6745069</v>
      </c>
      <c r="N445" s="45">
        <f>AVERAGE(E443:E445)</f>
        <v>11004064.33</v>
      </c>
      <c r="O445" s="48">
        <f>STDEV(E443:E445)/F445*100</f>
        <v>4.954310174</v>
      </c>
      <c r="P445" s="44">
        <f>N445-$N$436</f>
        <v>6745069</v>
      </c>
      <c r="T445" s="30" t="str">
        <f>IF(H445&gt;0,"+","-")</f>
        <v>-</v>
      </c>
      <c r="U445" s="30" t="str">
        <f>IF(L445&gt;0,"+","-")</f>
        <v>+</v>
      </c>
      <c r="V445" s="30" t="str">
        <f>IF(P445&gt;0,"+","-")</f>
        <v>+</v>
      </c>
      <c r="W445" s="34" t="str">
        <f>IF(T445="+","1",IF(U445="+","2",IF(V445="+","3","ERRADO")))</f>
        <v>2</v>
      </c>
    </row>
    <row r="446">
      <c r="A446" s="51" t="s">
        <v>59</v>
      </c>
      <c r="B446" s="51" t="s">
        <v>47</v>
      </c>
      <c r="C446" s="30">
        <v>20.0</v>
      </c>
      <c r="D446" s="35"/>
      <c r="E446" s="26">
        <v>6092976.0</v>
      </c>
      <c r="F446" s="37"/>
      <c r="G446" s="35"/>
      <c r="H446" s="35"/>
      <c r="J446" s="38"/>
      <c r="K446" s="38"/>
      <c r="L446" s="38"/>
      <c r="N446" s="38"/>
      <c r="O446" s="38"/>
      <c r="P446" s="38"/>
      <c r="T446" s="34"/>
      <c r="U446" s="34"/>
      <c r="V446" s="34"/>
      <c r="W446" s="34"/>
    </row>
    <row r="447">
      <c r="A447" s="51" t="s">
        <v>59</v>
      </c>
      <c r="B447" s="51" t="s">
        <v>47</v>
      </c>
      <c r="C447" s="30">
        <v>20.0</v>
      </c>
      <c r="D447" s="35"/>
      <c r="E447" s="26">
        <v>6460247.0</v>
      </c>
      <c r="F447" s="37"/>
      <c r="G447" s="35"/>
      <c r="H447" s="35"/>
      <c r="J447" s="38"/>
      <c r="K447" s="38"/>
      <c r="L447" s="38"/>
      <c r="N447" s="38"/>
      <c r="O447" s="38"/>
      <c r="P447" s="38"/>
      <c r="T447" s="34"/>
      <c r="U447" s="34"/>
      <c r="V447" s="34"/>
      <c r="W447" s="34"/>
    </row>
    <row r="448">
      <c r="A448" s="51" t="s">
        <v>59</v>
      </c>
      <c r="B448" s="51" t="s">
        <v>47</v>
      </c>
      <c r="C448" s="30">
        <v>20.0</v>
      </c>
      <c r="D448" s="35" t="str">
        <f>CONCATENATE(A448,B448,C448)</f>
        <v>Com ABAPC420</v>
      </c>
      <c r="E448" s="26">
        <v>5937425.0</v>
      </c>
      <c r="F448" s="37">
        <f>AVERAGE(E446:E448)</f>
        <v>6163549.333</v>
      </c>
      <c r="G448" s="35">
        <f>STDEV(E446:E448)/F448*100</f>
        <v>4.355618883</v>
      </c>
      <c r="H448" s="43">
        <f>F448-$F$436</f>
        <v>-5552339</v>
      </c>
      <c r="J448" s="45">
        <f>AVERAGE(E446:E448)</f>
        <v>6163549.333</v>
      </c>
      <c r="K448" s="45">
        <f>STDEV(E446:E448)/F448*100</f>
        <v>4.355618883</v>
      </c>
      <c r="L448" s="44">
        <f>J448-$J$436</f>
        <v>1904554</v>
      </c>
      <c r="N448" s="45">
        <f>AVERAGE(E446:E448)</f>
        <v>6163549.333</v>
      </c>
      <c r="O448" s="48">
        <f>STDEV(E446:E448)/F448*100</f>
        <v>4.355618883</v>
      </c>
      <c r="P448" s="44">
        <f>N448-$N$436</f>
        <v>1904554</v>
      </c>
      <c r="T448" s="30" t="str">
        <f>IF(H448&gt;0,"+","-")</f>
        <v>-</v>
      </c>
      <c r="U448" s="30" t="str">
        <f>IF(L448&gt;0,"+","-")</f>
        <v>+</v>
      </c>
      <c r="V448" s="30" t="str">
        <f>IF(P448&gt;0,"+","-")</f>
        <v>+</v>
      </c>
      <c r="W448" s="34" t="str">
        <f>IF(T448="+","1",IF(U448="+","2",IF(V448="+","3","ERRADO")))</f>
        <v>2</v>
      </c>
    </row>
    <row r="449">
      <c r="A449" s="51" t="s">
        <v>59</v>
      </c>
      <c r="B449" s="51" t="s">
        <v>48</v>
      </c>
      <c r="C449" s="30">
        <v>20.0</v>
      </c>
      <c r="D449" s="35"/>
      <c r="E449" s="26">
        <v>9933314.0</v>
      </c>
      <c r="F449" s="37"/>
      <c r="G449" s="35"/>
      <c r="H449" s="35"/>
      <c r="J449" s="38"/>
      <c r="K449" s="38"/>
      <c r="L449" s="38"/>
      <c r="N449" s="38"/>
      <c r="O449" s="38"/>
      <c r="P449" s="38"/>
      <c r="T449" s="34"/>
      <c r="U449" s="34"/>
      <c r="V449" s="34"/>
      <c r="W449" s="34"/>
    </row>
    <row r="450">
      <c r="A450" s="51" t="s">
        <v>59</v>
      </c>
      <c r="B450" s="51" t="s">
        <v>48</v>
      </c>
      <c r="C450" s="30">
        <v>20.0</v>
      </c>
      <c r="D450" s="35"/>
      <c r="E450" s="26">
        <v>9690597.0</v>
      </c>
      <c r="F450" s="37"/>
      <c r="G450" s="35"/>
      <c r="H450" s="35"/>
      <c r="J450" s="38"/>
      <c r="K450" s="38"/>
      <c r="L450" s="38"/>
      <c r="N450" s="38"/>
      <c r="O450" s="38"/>
      <c r="P450" s="38"/>
      <c r="T450" s="34"/>
      <c r="U450" s="34"/>
      <c r="V450" s="34"/>
      <c r="W450" s="34"/>
    </row>
    <row r="451">
      <c r="A451" s="51" t="s">
        <v>59</v>
      </c>
      <c r="B451" s="51" t="s">
        <v>48</v>
      </c>
      <c r="C451" s="30">
        <v>20.0</v>
      </c>
      <c r="D451" s="35" t="str">
        <f>CONCATENATE(A451,B451,C451)</f>
        <v>Com ABAPC520</v>
      </c>
      <c r="E451" s="26">
        <v>1.0348618E7</v>
      </c>
      <c r="F451" s="37">
        <f>AVERAGE(E449:E451)</f>
        <v>9990843</v>
      </c>
      <c r="G451" s="35">
        <f>STDEV(E449:E451)/F451*100</f>
        <v>3.330663124</v>
      </c>
      <c r="H451" s="43">
        <f>F451-$F$436</f>
        <v>-1725045.333</v>
      </c>
      <c r="J451" s="45">
        <f>AVERAGE(E449:E451)</f>
        <v>9990843</v>
      </c>
      <c r="K451" s="45">
        <f>STDEV(E449:E451)/F451*100</f>
        <v>3.330663124</v>
      </c>
      <c r="L451" s="44">
        <f>J451-$J$436</f>
        <v>5731847.667</v>
      </c>
      <c r="N451" s="45">
        <f>AVERAGE(E449:E451)</f>
        <v>9990843</v>
      </c>
      <c r="O451" s="45">
        <f>STDEV(E449:E451)/F451*100</f>
        <v>3.330663124</v>
      </c>
      <c r="P451" s="44">
        <f>N451-$N$436</f>
        <v>5731847.667</v>
      </c>
      <c r="T451" s="30" t="str">
        <f>IF(H451&gt;0,"+","-")</f>
        <v>-</v>
      </c>
      <c r="U451" s="30" t="str">
        <f>IF(L451&gt;0,"+","-")</f>
        <v>+</v>
      </c>
      <c r="V451" s="30" t="str">
        <f>IF(P451&gt;0,"+","-")</f>
        <v>+</v>
      </c>
      <c r="W451" s="34" t="str">
        <f>IF(T451="+","1",IF(U451="+","2",IF(V451="+","3","ERRADO")))</f>
        <v>2</v>
      </c>
    </row>
    <row r="452">
      <c r="A452" s="51" t="s">
        <v>59</v>
      </c>
      <c r="B452" s="51" t="s">
        <v>49</v>
      </c>
      <c r="C452" s="30">
        <v>20.0</v>
      </c>
      <c r="D452" s="35"/>
      <c r="E452" s="27">
        <v>8791727.0</v>
      </c>
      <c r="F452" s="37"/>
      <c r="G452" s="35"/>
      <c r="H452" s="35"/>
      <c r="J452" s="38"/>
      <c r="K452" s="38"/>
      <c r="L452" s="38"/>
      <c r="N452" s="38"/>
      <c r="O452" s="38"/>
      <c r="P452" s="38"/>
      <c r="T452" s="34"/>
      <c r="U452" s="34"/>
      <c r="V452" s="34"/>
      <c r="W452" s="34"/>
    </row>
    <row r="453">
      <c r="A453" s="51" t="s">
        <v>59</v>
      </c>
      <c r="B453" s="51" t="s">
        <v>49</v>
      </c>
      <c r="C453" s="30">
        <v>20.0</v>
      </c>
      <c r="D453" s="35"/>
      <c r="E453" s="27">
        <v>8794073.0</v>
      </c>
      <c r="F453" s="37"/>
      <c r="G453" s="35"/>
      <c r="H453" s="35"/>
      <c r="J453" s="38"/>
      <c r="K453" s="38"/>
      <c r="L453" s="38"/>
      <c r="N453" s="38"/>
      <c r="O453" s="38"/>
      <c r="P453" s="38"/>
      <c r="T453" s="34"/>
      <c r="U453" s="34"/>
      <c r="V453" s="34"/>
      <c r="W453" s="34"/>
    </row>
    <row r="454">
      <c r="A454" s="51" t="s">
        <v>59</v>
      </c>
      <c r="B454" s="51" t="s">
        <v>49</v>
      </c>
      <c r="C454" s="30">
        <v>20.0</v>
      </c>
      <c r="D454" s="35" t="str">
        <f>CONCATENATE(A454,B454,C454)</f>
        <v>Com ABAP1BP3_120</v>
      </c>
      <c r="E454" s="27">
        <v>8424639.0</v>
      </c>
      <c r="F454" s="37">
        <f>AVERAGE(E452:E454)</f>
        <v>8670146.333</v>
      </c>
      <c r="G454" s="35">
        <f>STDEV(E452:E454)/F454*100</f>
        <v>2.452309511</v>
      </c>
      <c r="H454" s="43">
        <f>F454-$F$436</f>
        <v>-3045742</v>
      </c>
      <c r="J454" s="45">
        <f>AVERAGE(E452:E454)</f>
        <v>8670146.333</v>
      </c>
      <c r="K454" s="45">
        <f>STDEV(E452:E454)/F454*100</f>
        <v>2.452309511</v>
      </c>
      <c r="L454" s="44">
        <f>J454-$J$436</f>
        <v>4411151</v>
      </c>
      <c r="N454" s="45">
        <f>AVERAGE(E452:E454)</f>
        <v>8670146.333</v>
      </c>
      <c r="O454" s="45">
        <f>STDEV(E452:E454)/F454*100</f>
        <v>2.452309511</v>
      </c>
      <c r="P454" s="44">
        <f>N454-$N$436</f>
        <v>4411151</v>
      </c>
      <c r="T454" s="30" t="str">
        <f>IF(H454&gt;0,"+","-")</f>
        <v>-</v>
      </c>
      <c r="U454" s="30" t="str">
        <f>IF(L454&gt;0,"+","-")</f>
        <v>+</v>
      </c>
      <c r="V454" s="30" t="str">
        <f>IF(P454&gt;0,"+","-")</f>
        <v>+</v>
      </c>
      <c r="W454" s="34" t="str">
        <f>IF(T454="+","1",IF(U454="+","2",IF(V454="+","3","ERRADO")))</f>
        <v>2</v>
      </c>
    </row>
    <row r="455">
      <c r="A455" s="51" t="s">
        <v>59</v>
      </c>
      <c r="B455" s="51" t="s">
        <v>50</v>
      </c>
      <c r="C455" s="30">
        <v>20.0</v>
      </c>
      <c r="D455" s="35"/>
      <c r="E455" s="27">
        <v>6819481.0</v>
      </c>
      <c r="F455" s="37"/>
      <c r="G455" s="35"/>
      <c r="H455" s="35"/>
      <c r="J455" s="38"/>
      <c r="K455" s="38"/>
      <c r="L455" s="38"/>
      <c r="N455" s="38"/>
      <c r="O455" s="38"/>
      <c r="P455" s="38"/>
      <c r="T455" s="34"/>
      <c r="U455" s="34"/>
      <c r="V455" s="34"/>
      <c r="W455" s="34"/>
    </row>
    <row r="456">
      <c r="A456" s="51" t="s">
        <v>59</v>
      </c>
      <c r="B456" s="51" t="s">
        <v>50</v>
      </c>
      <c r="C456" s="30">
        <v>20.0</v>
      </c>
      <c r="D456" s="35"/>
      <c r="E456" s="27">
        <v>7071855.0</v>
      </c>
      <c r="F456" s="37"/>
      <c r="G456" s="35"/>
      <c r="H456" s="35"/>
      <c r="J456" s="38"/>
      <c r="K456" s="38"/>
      <c r="L456" s="38"/>
      <c r="N456" s="38"/>
      <c r="O456" s="38"/>
      <c r="P456" s="38"/>
      <c r="T456" s="34"/>
      <c r="U456" s="34"/>
      <c r="V456" s="34"/>
      <c r="W456" s="34"/>
    </row>
    <row r="457">
      <c r="A457" s="51" t="s">
        <v>59</v>
      </c>
      <c r="B457" s="51" t="s">
        <v>50</v>
      </c>
      <c r="C457" s="30">
        <v>20.0</v>
      </c>
      <c r="D457" s="35" t="str">
        <f>CONCATENATE(A457,B457,C457)</f>
        <v>Com ABAP1BP3_220</v>
      </c>
      <c r="E457" s="27">
        <v>7203549.0</v>
      </c>
      <c r="F457" s="37">
        <f>AVERAGE(E455:E457)</f>
        <v>7031628.333</v>
      </c>
      <c r="G457" s="35">
        <f>STDEV(E455:E457)/F457*100</f>
        <v>2.775578693</v>
      </c>
      <c r="H457" s="43">
        <f>F457-$F$436</f>
        <v>-4684260</v>
      </c>
      <c r="J457" s="45">
        <f>AVERAGE(E455:E457)</f>
        <v>7031628.333</v>
      </c>
      <c r="K457" s="45">
        <f>STDEV(E455:E457)/F457*100</f>
        <v>2.775578693</v>
      </c>
      <c r="L457" s="44">
        <f>J457-$J$436</f>
        <v>2772633</v>
      </c>
      <c r="N457" s="45">
        <f>AVERAGE(E455:E457)</f>
        <v>7031628.333</v>
      </c>
      <c r="O457" s="45">
        <f>STDEV(E455:E457)/F457*100</f>
        <v>2.775578693</v>
      </c>
      <c r="P457" s="44">
        <f>N457-$N$436</f>
        <v>2772633</v>
      </c>
      <c r="T457" s="30" t="str">
        <f>IF(H457&gt;0,"+","-")</f>
        <v>-</v>
      </c>
      <c r="U457" s="30" t="str">
        <f>IF(L457&gt;0,"+","-")</f>
        <v>+</v>
      </c>
      <c r="V457" s="30" t="str">
        <f>IF(P457&gt;0,"+","-")</f>
        <v>+</v>
      </c>
      <c r="W457" s="34" t="str">
        <f>IF(T457="+","1",IF(U457="+","2",IF(V457="+","3","ERRADO")))</f>
        <v>2</v>
      </c>
    </row>
    <row r="458">
      <c r="A458" s="51" t="s">
        <v>59</v>
      </c>
      <c r="B458" s="51" t="s">
        <v>51</v>
      </c>
      <c r="C458" s="30">
        <v>20.0</v>
      </c>
      <c r="D458" s="35"/>
      <c r="E458" s="27">
        <v>9998363.0</v>
      </c>
      <c r="F458" s="37"/>
      <c r="G458" s="35"/>
      <c r="H458" s="35"/>
      <c r="J458" s="38"/>
      <c r="K458" s="38"/>
      <c r="L458" s="38"/>
      <c r="N458" s="38"/>
      <c r="O458" s="38"/>
      <c r="P458" s="38"/>
      <c r="T458" s="34"/>
      <c r="U458" s="34"/>
      <c r="V458" s="34"/>
      <c r="W458" s="34"/>
    </row>
    <row r="459">
      <c r="A459" s="51" t="s">
        <v>59</v>
      </c>
      <c r="B459" s="51" t="s">
        <v>51</v>
      </c>
      <c r="C459" s="30">
        <v>20.0</v>
      </c>
      <c r="D459" s="35"/>
      <c r="E459" s="27">
        <v>1.0240631E7</v>
      </c>
      <c r="F459" s="37"/>
      <c r="G459" s="35"/>
      <c r="H459" s="35"/>
      <c r="J459" s="38"/>
      <c r="K459" s="38"/>
      <c r="L459" s="38"/>
      <c r="N459" s="38"/>
      <c r="O459" s="38"/>
      <c r="P459" s="38"/>
      <c r="T459" s="34"/>
      <c r="U459" s="34"/>
      <c r="V459" s="34"/>
      <c r="W459" s="34"/>
    </row>
    <row r="460">
      <c r="A460" s="51" t="s">
        <v>59</v>
      </c>
      <c r="B460" s="51" t="s">
        <v>51</v>
      </c>
      <c r="C460" s="30">
        <v>20.0</v>
      </c>
      <c r="D460" s="35" t="str">
        <f>CONCATENATE(A460,B460,C460)</f>
        <v>Com ABAP1BP3_320</v>
      </c>
      <c r="E460" s="27">
        <v>9808069.0</v>
      </c>
      <c r="F460" s="37">
        <f>AVERAGE(E458:E460)</f>
        <v>10015687.67</v>
      </c>
      <c r="G460" s="35">
        <f>STDEV(E458:E460)/F460*100</f>
        <v>2.164612047</v>
      </c>
      <c r="H460" s="43">
        <f>F460-$F$436</f>
        <v>-1700200.667</v>
      </c>
      <c r="J460" s="45">
        <f>AVERAGE(E458:E460)</f>
        <v>10015687.67</v>
      </c>
      <c r="K460" s="45">
        <f>STDEV(E458:E460)/F460*100</f>
        <v>2.164612047</v>
      </c>
      <c r="L460" s="44">
        <f>J460-$J$436</f>
        <v>5756692.333</v>
      </c>
      <c r="N460" s="45">
        <f>AVERAGE(E458:E460)</f>
        <v>10015687.67</v>
      </c>
      <c r="O460" s="48">
        <f>STDEV(E458:E460)/F460*100</f>
        <v>2.164612047</v>
      </c>
      <c r="P460" s="44">
        <f>N460-$N$436</f>
        <v>5756692.333</v>
      </c>
      <c r="T460" s="30" t="str">
        <f>IF(H460&gt;0,"+","-")</f>
        <v>-</v>
      </c>
      <c r="U460" s="30" t="str">
        <f>IF(L460&gt;0,"+","-")</f>
        <v>+</v>
      </c>
      <c r="V460" s="30" t="str">
        <f>IF(P460&gt;0,"+","-")</f>
        <v>+</v>
      </c>
      <c r="W460" s="34" t="str">
        <f>IF(T460="+","1",IF(U460="+","2",IF(V460="+","3","ERRADO")))</f>
        <v>2</v>
      </c>
    </row>
    <row r="461">
      <c r="A461" s="51" t="s">
        <v>59</v>
      </c>
      <c r="B461" s="51" t="s">
        <v>52</v>
      </c>
      <c r="C461" s="30">
        <v>20.0</v>
      </c>
      <c r="D461" s="35"/>
      <c r="E461" s="27">
        <v>8212425.0</v>
      </c>
      <c r="F461" s="37"/>
      <c r="G461" s="35"/>
      <c r="H461" s="35"/>
      <c r="J461" s="38"/>
      <c r="K461" s="38"/>
      <c r="L461" s="38"/>
      <c r="N461" s="38"/>
      <c r="O461" s="38"/>
      <c r="P461" s="38"/>
      <c r="T461" s="34"/>
      <c r="U461" s="34"/>
      <c r="V461" s="34"/>
      <c r="W461" s="34"/>
    </row>
    <row r="462">
      <c r="A462" s="51" t="s">
        <v>59</v>
      </c>
      <c r="B462" s="51" t="s">
        <v>52</v>
      </c>
      <c r="C462" s="30">
        <v>20.0</v>
      </c>
      <c r="D462" s="35"/>
      <c r="E462" s="27">
        <v>9350539.0</v>
      </c>
      <c r="F462" s="37"/>
      <c r="G462" s="35"/>
      <c r="H462" s="35"/>
      <c r="J462" s="38"/>
      <c r="K462" s="38"/>
      <c r="L462" s="38"/>
      <c r="N462" s="38"/>
      <c r="O462" s="38"/>
      <c r="P462" s="38"/>
      <c r="T462" s="34"/>
      <c r="U462" s="34"/>
      <c r="V462" s="34"/>
      <c r="W462" s="34"/>
    </row>
    <row r="463">
      <c r="A463" s="51" t="s">
        <v>59</v>
      </c>
      <c r="B463" s="51" t="s">
        <v>52</v>
      </c>
      <c r="C463" s="30">
        <v>20.0</v>
      </c>
      <c r="D463" s="35" t="str">
        <f>CONCATENATE(A463,B463,C463)</f>
        <v>Com ABAP1BP3_420</v>
      </c>
      <c r="E463" s="27">
        <v>8283918.0</v>
      </c>
      <c r="F463" s="37">
        <f>AVERAGE(E461:E463)</f>
        <v>8615627.333</v>
      </c>
      <c r="G463" s="35">
        <f>STDEV(E461:E463)/F463*100</f>
        <v>7.39882557</v>
      </c>
      <c r="H463" s="43">
        <f>F463-$F$436</f>
        <v>-3100261</v>
      </c>
      <c r="J463" s="45">
        <f>AVERAGE(E461:E463)</f>
        <v>8615627.333</v>
      </c>
      <c r="K463" s="45">
        <f>STDEV(E461:E463)/F463*100</f>
        <v>7.39882557</v>
      </c>
      <c r="L463" s="44">
        <f>J463-$J$436</f>
        <v>4356632</v>
      </c>
      <c r="N463" s="45">
        <f>AVERAGE(E461:E463)</f>
        <v>8615627.333</v>
      </c>
      <c r="O463" s="45">
        <f>STDEV(E461:E463)/F463*100</f>
        <v>7.39882557</v>
      </c>
      <c r="P463" s="44">
        <f>N463-$N$436</f>
        <v>4356632</v>
      </c>
      <c r="T463" s="30" t="str">
        <f>IF(H463&gt;0,"+","-")</f>
        <v>-</v>
      </c>
      <c r="U463" s="30" t="str">
        <f>IF(L463&gt;0,"+","-")</f>
        <v>+</v>
      </c>
      <c r="V463" s="30" t="str">
        <f>IF(P463&gt;0,"+","-")</f>
        <v>+</v>
      </c>
      <c r="W463" s="34" t="str">
        <f>IF(T463="+","1",IF(U463="+","2",IF(V463="+","3","ERRADO")))</f>
        <v>2</v>
      </c>
    </row>
    <row r="464">
      <c r="A464" s="51" t="s">
        <v>59</v>
      </c>
      <c r="B464" s="51" t="s">
        <v>53</v>
      </c>
      <c r="C464" s="30">
        <v>20.0</v>
      </c>
      <c r="D464" s="35"/>
      <c r="E464" s="27">
        <v>1.0808168E7</v>
      </c>
      <c r="F464" s="37"/>
      <c r="G464" s="35"/>
      <c r="H464" s="35"/>
      <c r="J464" s="38"/>
      <c r="K464" s="38"/>
      <c r="L464" s="38"/>
      <c r="N464" s="38"/>
      <c r="O464" s="38"/>
      <c r="P464" s="38"/>
      <c r="T464" s="34"/>
      <c r="U464" s="34"/>
      <c r="V464" s="34"/>
      <c r="W464" s="34"/>
    </row>
    <row r="465">
      <c r="A465" s="51" t="s">
        <v>59</v>
      </c>
      <c r="B465" s="51" t="s">
        <v>53</v>
      </c>
      <c r="C465" s="30">
        <v>20.0</v>
      </c>
      <c r="D465" s="35"/>
      <c r="E465" s="27">
        <v>1.078397E7</v>
      </c>
      <c r="F465" s="37"/>
      <c r="G465" s="35"/>
      <c r="H465" s="35"/>
      <c r="J465" s="38"/>
      <c r="K465" s="38"/>
      <c r="L465" s="38"/>
      <c r="N465" s="38"/>
      <c r="O465" s="38"/>
      <c r="P465" s="38"/>
      <c r="T465" s="34"/>
      <c r="U465" s="34"/>
      <c r="V465" s="34"/>
      <c r="W465" s="34"/>
    </row>
    <row r="466">
      <c r="A466" s="51" t="s">
        <v>59</v>
      </c>
      <c r="B466" s="51" t="s">
        <v>53</v>
      </c>
      <c r="C466" s="30">
        <v>20.0</v>
      </c>
      <c r="D466" s="35" t="str">
        <f>CONCATENATE(A466,B466,C466)</f>
        <v>Com ABAP1BP3_520</v>
      </c>
      <c r="E466" s="27">
        <v>1.0243196E7</v>
      </c>
      <c r="F466" s="37">
        <f>AVERAGE(E464:E466)</f>
        <v>10611778</v>
      </c>
      <c r="G466" s="35">
        <f>STDEV(E464:E466)/F466*100</f>
        <v>3.010151486</v>
      </c>
      <c r="H466" s="43">
        <f>F466-$F$436</f>
        <v>-1104110.333</v>
      </c>
      <c r="J466" s="45">
        <f>AVERAGE(E464:E466)</f>
        <v>10611778</v>
      </c>
      <c r="K466" s="45">
        <f>STDEV(E464:E466)/F466*100</f>
        <v>3.010151486</v>
      </c>
      <c r="L466" s="44">
        <f>J466-$J$436</f>
        <v>6352782.667</v>
      </c>
      <c r="N466" s="45">
        <f>AVERAGE(E464:E466)</f>
        <v>10611778</v>
      </c>
      <c r="O466" s="45">
        <f>STDEV(E464:E466)/F466*100</f>
        <v>3.010151486</v>
      </c>
      <c r="P466" s="44">
        <f>N466-$N$436</f>
        <v>6352782.667</v>
      </c>
      <c r="T466" s="30" t="str">
        <f>IF(H466&gt;0,"+","-")</f>
        <v>-</v>
      </c>
      <c r="U466" s="30" t="str">
        <f>IF(L466&gt;0,"+","-")</f>
        <v>+</v>
      </c>
      <c r="V466" s="30" t="str">
        <f>IF(P466&gt;0,"+","-")</f>
        <v>+</v>
      </c>
      <c r="W466" s="34" t="str">
        <f>IF(T466="+","1",IF(U466="+","2",IF(V466="+","3","ERRADO")))</f>
        <v>2</v>
      </c>
    </row>
    <row r="467">
      <c r="A467" s="51" t="s">
        <v>59</v>
      </c>
      <c r="B467" s="51" t="s">
        <v>54</v>
      </c>
      <c r="C467" s="30">
        <v>20.0</v>
      </c>
      <c r="D467" s="35"/>
      <c r="E467" s="28">
        <v>1.2255326E7</v>
      </c>
      <c r="F467" s="37"/>
      <c r="G467" s="35"/>
      <c r="H467" s="35"/>
      <c r="J467" s="38"/>
      <c r="K467" s="38"/>
      <c r="L467" s="38"/>
      <c r="N467" s="38"/>
      <c r="O467" s="38"/>
      <c r="P467" s="38"/>
      <c r="T467" s="34"/>
      <c r="U467" s="34"/>
      <c r="V467" s="34"/>
      <c r="W467" s="34"/>
    </row>
    <row r="468">
      <c r="A468" s="51" t="s">
        <v>59</v>
      </c>
      <c r="B468" s="51" t="s">
        <v>54</v>
      </c>
      <c r="C468" s="30">
        <v>20.0</v>
      </c>
      <c r="D468" s="35"/>
      <c r="E468" s="28">
        <v>1.1847797E7</v>
      </c>
      <c r="F468" s="37"/>
      <c r="G468" s="35"/>
      <c r="H468" s="35"/>
      <c r="J468" s="38"/>
      <c r="K468" s="38"/>
      <c r="L468" s="38"/>
      <c r="N468" s="38"/>
      <c r="O468" s="38"/>
      <c r="P468" s="38"/>
      <c r="T468" s="34"/>
      <c r="U468" s="34"/>
      <c r="V468" s="34"/>
      <c r="W468" s="34"/>
    </row>
    <row r="469">
      <c r="A469" s="51" t="s">
        <v>59</v>
      </c>
      <c r="B469" s="51" t="s">
        <v>54</v>
      </c>
      <c r="C469" s="30">
        <v>20.0</v>
      </c>
      <c r="D469" s="35" t="str">
        <f>CONCATENATE(A469,B469,C469)</f>
        <v>Com ABAP10BP3_120</v>
      </c>
      <c r="E469" s="28">
        <v>1.2972031E7</v>
      </c>
      <c r="F469" s="37">
        <f>AVERAGE(E467:E469)</f>
        <v>12358384.67</v>
      </c>
      <c r="G469" s="35">
        <f>STDEV(E467:E469)/F469*100</f>
        <v>4.605443695</v>
      </c>
      <c r="H469" s="43">
        <f>F469-$F$436</f>
        <v>642496.3333</v>
      </c>
      <c r="J469" s="45">
        <f>AVERAGE(E467:E469)</f>
        <v>12358384.67</v>
      </c>
      <c r="K469" s="45">
        <f>STDEV(E467:E469)/F469*100</f>
        <v>4.605443695</v>
      </c>
      <c r="L469" s="44">
        <f>J469-$J$436</f>
        <v>8099389.333</v>
      </c>
      <c r="N469" s="45">
        <f>AVERAGE(E467:E469)</f>
        <v>12358384.67</v>
      </c>
      <c r="O469" s="45">
        <f>STDEV(E467:E469)/F469*100</f>
        <v>4.605443695</v>
      </c>
      <c r="P469" s="44">
        <f>N469-$N$436</f>
        <v>8099389.333</v>
      </c>
      <c r="T469" s="30" t="str">
        <f>IF(H469&gt;0,"+","-")</f>
        <v>+</v>
      </c>
      <c r="U469" s="30" t="str">
        <f>IF(L469&gt;0,"+","-")</f>
        <v>+</v>
      </c>
      <c r="V469" s="30" t="str">
        <f>IF(P469&gt;0,"+","-")</f>
        <v>+</v>
      </c>
      <c r="W469" s="34" t="str">
        <f>IF(T469="+","1",IF(U469="+","2",IF(V469="+","3","ERRADO")))</f>
        <v>1</v>
      </c>
    </row>
    <row r="470">
      <c r="A470" s="51" t="s">
        <v>59</v>
      </c>
      <c r="B470" s="51" t="s">
        <v>55</v>
      </c>
      <c r="C470" s="30">
        <v>20.0</v>
      </c>
      <c r="D470" s="35"/>
      <c r="E470" s="28">
        <v>6895836.0</v>
      </c>
      <c r="F470" s="37"/>
      <c r="G470" s="35"/>
      <c r="H470" s="35"/>
      <c r="J470" s="38"/>
      <c r="K470" s="38"/>
      <c r="L470" s="38"/>
      <c r="N470" s="38"/>
      <c r="O470" s="38"/>
      <c r="P470" s="38"/>
      <c r="T470" s="34"/>
      <c r="U470" s="34"/>
      <c r="V470" s="34"/>
      <c r="W470" s="34"/>
    </row>
    <row r="471">
      <c r="A471" s="51" t="s">
        <v>59</v>
      </c>
      <c r="B471" s="54" t="s">
        <v>55</v>
      </c>
      <c r="C471" s="30">
        <v>20.0</v>
      </c>
      <c r="D471" s="35"/>
      <c r="E471" s="28">
        <v>6722911.0</v>
      </c>
      <c r="F471" s="37"/>
      <c r="G471" s="35"/>
      <c r="H471" s="35"/>
      <c r="J471" s="38"/>
      <c r="K471" s="38"/>
      <c r="L471" s="38"/>
      <c r="N471" s="38"/>
      <c r="O471" s="38"/>
      <c r="P471" s="38"/>
      <c r="T471" s="34"/>
      <c r="U471" s="34"/>
      <c r="V471" s="34"/>
      <c r="W471" s="34"/>
    </row>
    <row r="472">
      <c r="A472" s="51" t="s">
        <v>59</v>
      </c>
      <c r="B472" s="54" t="s">
        <v>55</v>
      </c>
      <c r="C472" s="30">
        <v>20.0</v>
      </c>
      <c r="D472" s="35" t="str">
        <f>CONCATENATE(A472,B472,C472)</f>
        <v>Com ABAP10BP3_220</v>
      </c>
      <c r="E472" s="28">
        <v>6477668.0</v>
      </c>
      <c r="F472" s="37">
        <f>AVERAGE(E470:E472)</f>
        <v>6698805</v>
      </c>
      <c r="G472" s="35">
        <f>STDEV(E470:E472)/F472*100</f>
        <v>3.136733172</v>
      </c>
      <c r="H472" s="43">
        <f>F472-$F$436</f>
        <v>-5017083.333</v>
      </c>
      <c r="J472" s="45">
        <f>AVERAGE(E470:E472)</f>
        <v>6698805</v>
      </c>
      <c r="K472" s="45">
        <f>STDEV(E470:E472)/F472*100</f>
        <v>3.136733172</v>
      </c>
      <c r="L472" s="44">
        <f>J472-$J$436</f>
        <v>2439809.667</v>
      </c>
      <c r="N472" s="45">
        <f>AVERAGE(E470:E472)</f>
        <v>6698805</v>
      </c>
      <c r="O472" s="48">
        <f>STDEV(E470:E472)/F472*100</f>
        <v>3.136733172</v>
      </c>
      <c r="P472" s="44">
        <f>N472-$N$436</f>
        <v>2439809.667</v>
      </c>
      <c r="T472" s="30" t="str">
        <f>IF(H472&gt;0,"+","-")</f>
        <v>-</v>
      </c>
      <c r="U472" s="30" t="str">
        <f>IF(L472&gt;0,"+","-")</f>
        <v>+</v>
      </c>
      <c r="V472" s="30" t="str">
        <f>IF(P472&gt;0,"+","-")</f>
        <v>+</v>
      </c>
      <c r="W472" s="34" t="str">
        <f>IF(T472="+","1",IF(U472="+","2",IF(V472="+","3","ERRADO")))</f>
        <v>2</v>
      </c>
    </row>
    <row r="473">
      <c r="A473" s="51" t="s">
        <v>59</v>
      </c>
      <c r="B473" s="54" t="s">
        <v>56</v>
      </c>
      <c r="C473" s="30">
        <v>20.0</v>
      </c>
      <c r="D473" s="35"/>
      <c r="E473" s="28">
        <v>4991909.0</v>
      </c>
      <c r="F473" s="37"/>
      <c r="G473" s="35"/>
      <c r="H473" s="35"/>
      <c r="J473" s="38"/>
      <c r="K473" s="38"/>
      <c r="L473" s="38"/>
      <c r="N473" s="38"/>
      <c r="O473" s="38"/>
      <c r="P473" s="38"/>
      <c r="T473" s="34"/>
      <c r="U473" s="34"/>
      <c r="V473" s="34"/>
      <c r="W473" s="34"/>
    </row>
    <row r="474">
      <c r="A474" s="51" t="s">
        <v>59</v>
      </c>
      <c r="B474" s="54" t="s">
        <v>56</v>
      </c>
      <c r="C474" s="30">
        <v>20.0</v>
      </c>
      <c r="D474" s="35"/>
      <c r="E474" s="28">
        <v>4750011.0</v>
      </c>
      <c r="F474" s="37"/>
      <c r="G474" s="35"/>
      <c r="H474" s="35"/>
      <c r="J474" s="38"/>
      <c r="K474" s="38"/>
      <c r="L474" s="38"/>
      <c r="N474" s="38"/>
      <c r="O474" s="38"/>
      <c r="P474" s="38"/>
      <c r="T474" s="34"/>
      <c r="U474" s="34"/>
      <c r="V474" s="34"/>
      <c r="W474" s="34"/>
    </row>
    <row r="475">
      <c r="A475" s="51" t="s">
        <v>59</v>
      </c>
      <c r="B475" s="54" t="s">
        <v>56</v>
      </c>
      <c r="C475" s="30">
        <v>20.0</v>
      </c>
      <c r="D475" s="35" t="str">
        <f>CONCATENATE(A475,B475,C475)</f>
        <v>Com ABAP10BP3_320</v>
      </c>
      <c r="E475" s="28">
        <v>4729391.0</v>
      </c>
      <c r="F475" s="37">
        <f>AVERAGE(E473:E475)</f>
        <v>4823770.333</v>
      </c>
      <c r="G475" s="35">
        <f>STDEV(E473:E475)/F475*100</f>
        <v>3.026199158</v>
      </c>
      <c r="H475" s="43">
        <f>F475-$F$436</f>
        <v>-6892118</v>
      </c>
      <c r="J475" s="45">
        <f>AVERAGE(E473:E475)</f>
        <v>4823770.333</v>
      </c>
      <c r="K475" s="45">
        <f>STDEV(E473:E475)/F475*100</f>
        <v>3.026199158</v>
      </c>
      <c r="L475" s="44">
        <f>J475-$J$436</f>
        <v>564775</v>
      </c>
      <c r="N475" s="45">
        <f>AVERAGE(E473:E475)</f>
        <v>4823770.333</v>
      </c>
      <c r="O475" s="45">
        <f>STDEV(E473:E475)/F475*100</f>
        <v>3.026199158</v>
      </c>
      <c r="P475" s="44">
        <f>N475-$N$436</f>
        <v>564775</v>
      </c>
      <c r="T475" s="30" t="str">
        <f>IF(H475&gt;0,"+","-")</f>
        <v>-</v>
      </c>
      <c r="U475" s="30" t="str">
        <f>IF(L475&gt;0,"+","-")</f>
        <v>+</v>
      </c>
      <c r="V475" s="30" t="str">
        <f>IF(P475&gt;0,"+","-")</f>
        <v>+</v>
      </c>
      <c r="W475" s="34" t="str">
        <f>IF(T475="+","1",IF(U475="+","2",IF(V475="+","3","ERRADO")))</f>
        <v>2</v>
      </c>
    </row>
    <row r="476">
      <c r="A476" s="51" t="s">
        <v>59</v>
      </c>
      <c r="B476" s="54" t="s">
        <v>57</v>
      </c>
      <c r="C476" s="30">
        <v>20.0</v>
      </c>
      <c r="D476" s="35"/>
      <c r="E476" s="28">
        <v>5260237.0</v>
      </c>
      <c r="F476" s="37"/>
      <c r="G476" s="35"/>
      <c r="H476" s="35"/>
      <c r="J476" s="38"/>
      <c r="K476" s="38"/>
      <c r="L476" s="38"/>
      <c r="N476" s="38"/>
      <c r="O476" s="38"/>
      <c r="P476" s="38"/>
      <c r="T476" s="34"/>
      <c r="U476" s="34"/>
      <c r="V476" s="34"/>
      <c r="W476" s="34"/>
    </row>
    <row r="477">
      <c r="A477" s="51" t="s">
        <v>59</v>
      </c>
      <c r="B477" s="54" t="s">
        <v>57</v>
      </c>
      <c r="C477" s="30">
        <v>20.0</v>
      </c>
      <c r="D477" s="35"/>
      <c r="E477" s="28">
        <v>5381637.0</v>
      </c>
      <c r="F477" s="37"/>
      <c r="G477" s="35"/>
      <c r="H477" s="35"/>
      <c r="J477" s="38"/>
      <c r="K477" s="38"/>
      <c r="L477" s="38"/>
      <c r="N477" s="38"/>
      <c r="O477" s="38"/>
      <c r="P477" s="38"/>
      <c r="T477" s="34"/>
      <c r="U477" s="34"/>
      <c r="V477" s="34"/>
      <c r="W477" s="34"/>
    </row>
    <row r="478">
      <c r="A478" s="51" t="s">
        <v>59</v>
      </c>
      <c r="B478" s="54" t="s">
        <v>57</v>
      </c>
      <c r="C478" s="30">
        <v>20.0</v>
      </c>
      <c r="D478" s="35" t="str">
        <f>CONCATENATE(A478,B478,C478)</f>
        <v>Com ABAP10BP3_420</v>
      </c>
      <c r="E478" s="28">
        <v>5503168.0</v>
      </c>
      <c r="F478" s="37">
        <f>AVERAGE(E476:E478)</f>
        <v>5381680.667</v>
      </c>
      <c r="G478" s="35">
        <f>STDEV(E476:E478)/F478*100</f>
        <v>2.257018084</v>
      </c>
      <c r="H478" s="43">
        <f>F478-$F$436</f>
        <v>-6334207.667</v>
      </c>
      <c r="J478" s="45">
        <f>AVERAGE(E476:E478)</f>
        <v>5381680.667</v>
      </c>
      <c r="K478" s="45">
        <f>STDEV(E476:E478)/F478*100</f>
        <v>2.257018084</v>
      </c>
      <c r="L478" s="44">
        <f>J478-$J$436</f>
        <v>1122685.333</v>
      </c>
      <c r="N478" s="45">
        <f>AVERAGE(E476:E478)</f>
        <v>5381680.667</v>
      </c>
      <c r="O478" s="45">
        <f>STDEV(E476:E478)/F478*100</f>
        <v>2.257018084</v>
      </c>
      <c r="P478" s="44">
        <f>N478-$N$436</f>
        <v>1122685.333</v>
      </c>
      <c r="T478" s="30" t="str">
        <f>IF(H478&gt;0,"+","-")</f>
        <v>-</v>
      </c>
      <c r="U478" s="30" t="str">
        <f>IF(L478&gt;0,"+","-")</f>
        <v>+</v>
      </c>
      <c r="V478" s="30" t="str">
        <f>IF(P478&gt;0,"+","-")</f>
        <v>+</v>
      </c>
      <c r="W478" s="34" t="str">
        <f>IF(T478="+","1",IF(U478="+","2",IF(V478="+","3","ERRADO")))</f>
        <v>2</v>
      </c>
    </row>
    <row r="479">
      <c r="A479" s="51" t="s">
        <v>59</v>
      </c>
      <c r="B479" s="54" t="s">
        <v>58</v>
      </c>
      <c r="C479" s="30">
        <v>20.0</v>
      </c>
      <c r="D479" s="35"/>
      <c r="E479" s="28">
        <v>6888814.0</v>
      </c>
      <c r="F479" s="37"/>
      <c r="G479" s="35"/>
      <c r="H479" s="35"/>
      <c r="J479" s="38"/>
      <c r="K479" s="38"/>
      <c r="L479" s="38"/>
      <c r="N479" s="38"/>
      <c r="O479" s="38"/>
      <c r="P479" s="38"/>
      <c r="T479" s="34"/>
      <c r="U479" s="34"/>
      <c r="V479" s="34"/>
      <c r="W479" s="34"/>
    </row>
    <row r="480">
      <c r="A480" s="51" t="s">
        <v>59</v>
      </c>
      <c r="B480" s="54" t="s">
        <v>58</v>
      </c>
      <c r="C480" s="30">
        <v>20.0</v>
      </c>
      <c r="D480" s="35"/>
      <c r="E480" s="28">
        <v>6854206.0</v>
      </c>
      <c r="F480" s="37"/>
      <c r="G480" s="35"/>
      <c r="H480" s="35"/>
      <c r="J480" s="38"/>
      <c r="K480" s="38"/>
      <c r="L480" s="38"/>
      <c r="N480" s="38"/>
      <c r="O480" s="38"/>
      <c r="P480" s="38"/>
      <c r="T480" s="34"/>
      <c r="U480" s="34"/>
      <c r="V480" s="34"/>
      <c r="W480" s="34"/>
    </row>
    <row r="481">
      <c r="A481" s="51" t="s">
        <v>59</v>
      </c>
      <c r="B481" s="54" t="s">
        <v>58</v>
      </c>
      <c r="C481" s="30">
        <v>20.0</v>
      </c>
      <c r="D481" s="35" t="str">
        <f>CONCATENATE(A481,B481,C481)</f>
        <v>Com ABAP10BP3_520</v>
      </c>
      <c r="E481" s="28">
        <v>7349259.0</v>
      </c>
      <c r="F481" s="37">
        <f>AVERAGE(E479:E481)</f>
        <v>7030759.667</v>
      </c>
      <c r="G481" s="35">
        <f>STDEV(E479:E481)/F481*100</f>
        <v>3.930880501</v>
      </c>
      <c r="H481" s="43">
        <f>F481-$F$436</f>
        <v>-4685128.667</v>
      </c>
      <c r="J481" s="45">
        <f>AVERAGE(E479:E481)</f>
        <v>7030759.667</v>
      </c>
      <c r="K481" s="45">
        <f>STDEV(E479:E481)/F481*100</f>
        <v>3.930880501</v>
      </c>
      <c r="L481" s="44">
        <f>J481-$J$436</f>
        <v>2771764.333</v>
      </c>
      <c r="N481" s="45">
        <f>AVERAGE(E479:E481)</f>
        <v>7030759.667</v>
      </c>
      <c r="O481" s="45">
        <f>STDEV(E479:E481)/F481*100</f>
        <v>3.930880501</v>
      </c>
      <c r="P481" s="44">
        <f>N481-$N$436</f>
        <v>2771764.333</v>
      </c>
      <c r="T481" s="30" t="str">
        <f>IF(H481&gt;0,"+","-")</f>
        <v>-</v>
      </c>
      <c r="U481" s="30" t="str">
        <f>IF(L481&gt;0,"+","-")</f>
        <v>+</v>
      </c>
      <c r="V481" s="30" t="str">
        <f>IF(P481&gt;0,"+","-")</f>
        <v>+</v>
      </c>
      <c r="W481" s="34" t="str">
        <f>IF(T481="+","1",IF(U481="+","2",IF(V481="+","3","ERRADO")))</f>
        <v>2</v>
      </c>
    </row>
    <row r="482">
      <c r="A482" s="30" t="s">
        <v>41</v>
      </c>
      <c r="B482" s="30" t="s">
        <v>42</v>
      </c>
      <c r="C482" s="30">
        <v>25.0</v>
      </c>
      <c r="D482" s="35"/>
      <c r="E482" s="25">
        <v>7419114.0</v>
      </c>
      <c r="F482" s="37"/>
      <c r="G482" s="35"/>
      <c r="J482" s="53"/>
      <c r="K482" s="53"/>
      <c r="L482" s="53"/>
      <c r="N482" s="53"/>
      <c r="O482" s="53"/>
      <c r="P482" s="53"/>
      <c r="T482" s="34"/>
      <c r="U482" s="34"/>
      <c r="V482" s="34"/>
      <c r="W482" s="34"/>
    </row>
    <row r="483">
      <c r="A483" s="30" t="s">
        <v>41</v>
      </c>
      <c r="B483" s="30" t="s">
        <v>42</v>
      </c>
      <c r="C483" s="30">
        <v>25.0</v>
      </c>
      <c r="D483" s="35"/>
      <c r="E483" s="25">
        <v>7378752.0</v>
      </c>
      <c r="F483" s="37"/>
      <c r="G483" s="35"/>
      <c r="J483" s="53"/>
      <c r="K483" s="53"/>
      <c r="L483" s="53"/>
      <c r="N483" s="53"/>
      <c r="O483" s="53"/>
      <c r="P483" s="53"/>
      <c r="T483" s="34"/>
      <c r="U483" s="34"/>
      <c r="V483" s="34"/>
      <c r="W483" s="34"/>
    </row>
    <row r="484">
      <c r="A484" s="30" t="s">
        <v>41</v>
      </c>
      <c r="B484" s="30" t="s">
        <v>42</v>
      </c>
      <c r="C484" s="30">
        <v>25.0</v>
      </c>
      <c r="D484" s="35" t="str">
        <f>CONCATENATE(A484,B484,C484)</f>
        <v>Sem ABAPbranco25</v>
      </c>
      <c r="E484" s="25">
        <v>6953546.0</v>
      </c>
      <c r="F484" s="37">
        <f>AVERAGE(E482:E484)</f>
        <v>7250470.667</v>
      </c>
      <c r="G484" s="35">
        <f>STDEV(E482:E484)/F484*100</f>
        <v>3.557493235</v>
      </c>
      <c r="H484" s="22" t="s">
        <v>43</v>
      </c>
      <c r="J484" s="40">
        <v>2783772.0</v>
      </c>
      <c r="K484" s="38" t="s">
        <v>43</v>
      </c>
      <c r="L484" s="38" t="s">
        <v>43</v>
      </c>
      <c r="N484" s="40">
        <v>2452018.3333333335</v>
      </c>
      <c r="O484" s="38" t="s">
        <v>43</v>
      </c>
      <c r="P484" s="38" t="s">
        <v>43</v>
      </c>
      <c r="T484" s="34"/>
      <c r="U484" s="34"/>
      <c r="V484" s="34"/>
      <c r="W484" s="34"/>
    </row>
    <row r="485">
      <c r="A485" s="30" t="s">
        <v>41</v>
      </c>
      <c r="B485" s="30" t="s">
        <v>44</v>
      </c>
      <c r="C485" s="30">
        <v>25.0</v>
      </c>
      <c r="D485" s="35"/>
      <c r="E485" s="26">
        <v>1.853976E7</v>
      </c>
      <c r="F485" s="37"/>
      <c r="G485" s="35"/>
      <c r="J485" s="38"/>
      <c r="K485" s="38"/>
      <c r="L485" s="38"/>
      <c r="N485" s="38"/>
      <c r="O485" s="38"/>
      <c r="P485" s="38"/>
      <c r="T485" s="34"/>
      <c r="U485" s="34"/>
      <c r="V485" s="34"/>
      <c r="W485" s="34"/>
    </row>
    <row r="486">
      <c r="A486" s="30" t="s">
        <v>41</v>
      </c>
      <c r="B486" s="30" t="s">
        <v>44</v>
      </c>
      <c r="C486" s="30">
        <v>25.0</v>
      </c>
      <c r="D486" s="35"/>
      <c r="E486" s="26">
        <v>1.9989482E7</v>
      </c>
      <c r="F486" s="37"/>
      <c r="G486" s="35"/>
      <c r="J486" s="38"/>
      <c r="K486" s="38"/>
      <c r="L486" s="38"/>
      <c r="N486" s="38"/>
      <c r="O486" s="38"/>
      <c r="P486" s="38"/>
      <c r="T486" s="34"/>
      <c r="U486" s="34"/>
      <c r="V486" s="34"/>
      <c r="W486" s="34"/>
    </row>
    <row r="487">
      <c r="A487" s="30" t="s">
        <v>41</v>
      </c>
      <c r="B487" s="30" t="s">
        <v>44</v>
      </c>
      <c r="C487" s="30">
        <v>25.0</v>
      </c>
      <c r="D487" s="35" t="str">
        <f>CONCATENATE(A487,B487,C487)</f>
        <v>Sem ABAPC125</v>
      </c>
      <c r="E487" s="26">
        <v>2.0595474E7</v>
      </c>
      <c r="F487" s="37">
        <f>AVERAGE(E485:E487)</f>
        <v>19708238.67</v>
      </c>
      <c r="G487" s="35">
        <f>STDEV(E485:E487)/F487*100</f>
        <v>5.359792392</v>
      </c>
      <c r="H487" s="56">
        <f>F487-$F$484</f>
        <v>12457768</v>
      </c>
      <c r="J487" s="45">
        <f>AVERAGE(E485:E487)</f>
        <v>19708238.67</v>
      </c>
      <c r="K487" s="45">
        <f>STDEV(E485:E487)/F487*100</f>
        <v>5.359792392</v>
      </c>
      <c r="L487" s="44">
        <f>J487-$J$484</f>
        <v>16924466.67</v>
      </c>
      <c r="N487" s="45">
        <f>AVERAGE(E485:E487)</f>
        <v>19708238.67</v>
      </c>
      <c r="O487" s="45">
        <f>STDEV(E485:E487)/F487*100</f>
        <v>5.359792392</v>
      </c>
      <c r="P487" s="44">
        <f>N487-$N$484</f>
        <v>17256220.33</v>
      </c>
      <c r="T487" s="30" t="str">
        <f>IF(H487&gt;0,"+","-")</f>
        <v>+</v>
      </c>
      <c r="U487" s="30" t="str">
        <f>IF(L487&gt;0,"+","-")</f>
        <v>+</v>
      </c>
      <c r="V487" s="30" t="str">
        <f>IF(P487&gt;0,"+","-")</f>
        <v>+</v>
      </c>
      <c r="W487" s="34" t="str">
        <f>IF(T487="+","1",IF(U487="+","2",IF(V487="+","3","ERRADO")))</f>
        <v>1</v>
      </c>
    </row>
    <row r="488">
      <c r="A488" s="30" t="s">
        <v>41</v>
      </c>
      <c r="B488" s="30" t="s">
        <v>45</v>
      </c>
      <c r="C488" s="30">
        <v>25.0</v>
      </c>
      <c r="D488" s="35"/>
      <c r="E488" s="26">
        <v>9190876.0</v>
      </c>
      <c r="F488" s="37"/>
      <c r="G488" s="35"/>
      <c r="J488" s="38"/>
      <c r="K488" s="38"/>
      <c r="L488" s="38"/>
      <c r="N488" s="38"/>
      <c r="O488" s="38"/>
      <c r="P488" s="38"/>
      <c r="T488" s="34"/>
      <c r="U488" s="34"/>
      <c r="V488" s="34"/>
      <c r="W488" s="34"/>
    </row>
    <row r="489">
      <c r="A489" s="30" t="s">
        <v>41</v>
      </c>
      <c r="B489" s="30" t="s">
        <v>45</v>
      </c>
      <c r="C489" s="30">
        <v>25.0</v>
      </c>
      <c r="D489" s="35"/>
      <c r="E489" s="26">
        <v>9243589.0</v>
      </c>
      <c r="F489" s="37"/>
      <c r="G489" s="35"/>
      <c r="J489" s="38"/>
      <c r="K489" s="38"/>
      <c r="L489" s="38"/>
      <c r="N489" s="38"/>
      <c r="O489" s="38"/>
      <c r="P489" s="38"/>
      <c r="T489" s="34"/>
      <c r="U489" s="34"/>
      <c r="V489" s="34"/>
      <c r="W489" s="34"/>
    </row>
    <row r="490">
      <c r="A490" s="30" t="s">
        <v>41</v>
      </c>
      <c r="B490" s="30" t="s">
        <v>45</v>
      </c>
      <c r="C490" s="30">
        <v>25.0</v>
      </c>
      <c r="D490" s="35" t="str">
        <f>CONCATENATE(A490,B490,C490)</f>
        <v>Sem ABAPC225</v>
      </c>
      <c r="E490" s="26">
        <v>9599706.0</v>
      </c>
      <c r="F490" s="37">
        <f>AVERAGE(E488:E490)</f>
        <v>9344723.667</v>
      </c>
      <c r="G490" s="35">
        <f>STDEV(E488:E490)/F490*100</f>
        <v>2.379829912</v>
      </c>
      <c r="H490" s="56">
        <f>F490-$F$484</f>
        <v>2094253</v>
      </c>
      <c r="J490" s="45">
        <f>AVERAGE(E488:E490)</f>
        <v>9344723.667</v>
      </c>
      <c r="K490" s="45">
        <f>STDEV(E488:E490)/F490*100</f>
        <v>2.379829912</v>
      </c>
      <c r="L490" s="44">
        <f>J490-$J$484</f>
        <v>6560951.667</v>
      </c>
      <c r="N490" s="45">
        <f>AVERAGE(E488:E490)</f>
        <v>9344723.667</v>
      </c>
      <c r="O490" s="45">
        <f>STDEV(E488:E490)/F490*100</f>
        <v>2.379829912</v>
      </c>
      <c r="P490" s="44">
        <f>N490-$N$484</f>
        <v>6892705.333</v>
      </c>
      <c r="T490" s="30" t="str">
        <f>IF(H490&gt;0,"+","-")</f>
        <v>+</v>
      </c>
      <c r="U490" s="30" t="str">
        <f>IF(L490&gt;0,"+","-")</f>
        <v>+</v>
      </c>
      <c r="V490" s="30" t="str">
        <f>IF(P490&gt;0,"+","-")</f>
        <v>+</v>
      </c>
      <c r="W490" s="34" t="str">
        <f>IF(T490="+","1",IF(U490="+","2",IF(V490="+","3","ERRADO")))</f>
        <v>1</v>
      </c>
    </row>
    <row r="491">
      <c r="A491" s="30" t="s">
        <v>41</v>
      </c>
      <c r="B491" s="30" t="s">
        <v>46</v>
      </c>
      <c r="C491" s="30">
        <v>25.0</v>
      </c>
      <c r="D491" s="35"/>
      <c r="E491" s="26">
        <v>1.5130872E7</v>
      </c>
      <c r="F491" s="37"/>
      <c r="G491" s="35"/>
      <c r="J491" s="38"/>
      <c r="K491" s="38"/>
      <c r="L491" s="38"/>
      <c r="N491" s="38"/>
      <c r="O491" s="38"/>
      <c r="P491" s="38"/>
      <c r="T491" s="34"/>
      <c r="U491" s="34"/>
      <c r="V491" s="34"/>
      <c r="W491" s="34"/>
    </row>
    <row r="492">
      <c r="A492" s="30" t="s">
        <v>41</v>
      </c>
      <c r="B492" s="30" t="s">
        <v>46</v>
      </c>
      <c r="C492" s="30">
        <v>25.0</v>
      </c>
      <c r="D492" s="35"/>
      <c r="E492" s="26">
        <v>1.1498824E7</v>
      </c>
      <c r="F492" s="37"/>
      <c r="G492" s="35"/>
      <c r="J492" s="38"/>
      <c r="K492" s="38"/>
      <c r="L492" s="38"/>
      <c r="N492" s="38"/>
      <c r="O492" s="38"/>
      <c r="P492" s="38"/>
      <c r="T492" s="34"/>
      <c r="U492" s="34"/>
      <c r="V492" s="34"/>
      <c r="W492" s="34"/>
    </row>
    <row r="493">
      <c r="A493" s="30" t="s">
        <v>41</v>
      </c>
      <c r="B493" s="30" t="s">
        <v>46</v>
      </c>
      <c r="C493" s="30">
        <v>25.0</v>
      </c>
      <c r="D493" s="35" t="str">
        <f>CONCATENATE(A493,B493,C493)</f>
        <v>Sem ABAPC325</v>
      </c>
      <c r="E493" s="26">
        <v>1.4442957E7</v>
      </c>
      <c r="F493" s="37">
        <f>AVERAGE(E491:E493)</f>
        <v>13690884.33</v>
      </c>
      <c r="G493" s="35">
        <f>STDEV(E491:E493)/F493*100</f>
        <v>14.09177231</v>
      </c>
      <c r="H493" s="56">
        <f>F493-$F$484</f>
        <v>6440413.667</v>
      </c>
      <c r="J493" s="45">
        <f>AVERAGE(E491:E493)</f>
        <v>13690884.33</v>
      </c>
      <c r="K493" s="45">
        <f>STDEV(E491:E493)/F493*100</f>
        <v>14.09177231</v>
      </c>
      <c r="L493" s="44">
        <f>J493-$J$484</f>
        <v>10907112.33</v>
      </c>
      <c r="N493" s="45">
        <f>AVERAGE(E491:E493)</f>
        <v>13690884.33</v>
      </c>
      <c r="O493" s="45">
        <f>STDEV(E491:E493)/F493*100</f>
        <v>14.09177231</v>
      </c>
      <c r="P493" s="44">
        <f>N493-$N$484</f>
        <v>11238866</v>
      </c>
      <c r="T493" s="30" t="str">
        <f>IF(H493&gt;0,"+","-")</f>
        <v>+</v>
      </c>
      <c r="U493" s="30" t="str">
        <f>IF(L493&gt;0,"+","-")</f>
        <v>+</v>
      </c>
      <c r="V493" s="30" t="str">
        <f>IF(P493&gt;0,"+","-")</f>
        <v>+</v>
      </c>
      <c r="W493" s="34" t="str">
        <f>IF(T493="+","1",IF(U493="+","2",IF(V493="+","3","ERRADO")))</f>
        <v>1</v>
      </c>
    </row>
    <row r="494">
      <c r="A494" s="30" t="s">
        <v>41</v>
      </c>
      <c r="B494" s="30" t="s">
        <v>47</v>
      </c>
      <c r="C494" s="30">
        <v>25.0</v>
      </c>
      <c r="D494" s="35"/>
      <c r="E494" s="26">
        <v>5726440.0</v>
      </c>
      <c r="F494" s="37"/>
      <c r="G494" s="35"/>
      <c r="H494" s="35"/>
      <c r="J494" s="38"/>
      <c r="K494" s="38"/>
      <c r="L494" s="38"/>
      <c r="N494" s="38"/>
      <c r="O494" s="38"/>
      <c r="P494" s="38"/>
      <c r="T494" s="34"/>
      <c r="U494" s="34"/>
      <c r="V494" s="34"/>
      <c r="W494" s="34"/>
    </row>
    <row r="495">
      <c r="A495" s="30" t="s">
        <v>41</v>
      </c>
      <c r="B495" s="30" t="s">
        <v>47</v>
      </c>
      <c r="C495" s="30">
        <v>25.0</v>
      </c>
      <c r="D495" s="35"/>
      <c r="E495" s="26">
        <v>5855066.0</v>
      </c>
      <c r="F495" s="37"/>
      <c r="G495" s="35"/>
      <c r="H495" s="35"/>
      <c r="J495" s="38"/>
      <c r="K495" s="38"/>
      <c r="L495" s="38"/>
      <c r="N495" s="38"/>
      <c r="O495" s="38"/>
      <c r="P495" s="38"/>
      <c r="T495" s="34"/>
      <c r="U495" s="34"/>
      <c r="V495" s="34"/>
      <c r="W495" s="34"/>
    </row>
    <row r="496">
      <c r="A496" s="30" t="s">
        <v>41</v>
      </c>
      <c r="B496" s="30" t="s">
        <v>47</v>
      </c>
      <c r="C496" s="30">
        <v>25.0</v>
      </c>
      <c r="D496" s="35" t="str">
        <f>CONCATENATE(A496,B496,C496)</f>
        <v>Sem ABAPC425</v>
      </c>
      <c r="E496" s="26">
        <v>6068424.0</v>
      </c>
      <c r="F496" s="37">
        <f>AVERAGE(E494:E496)</f>
        <v>5883310</v>
      </c>
      <c r="G496" s="35">
        <f>STDEV(E494:E496)/F496*100</f>
        <v>2.935976793</v>
      </c>
      <c r="H496" s="56">
        <f>F496-$F$484</f>
        <v>-1367160.667</v>
      </c>
      <c r="J496" s="45">
        <f>AVERAGE(E494:E496)</f>
        <v>5883310</v>
      </c>
      <c r="K496" s="45">
        <f>STDEV(E494:E496)/F496*100</f>
        <v>2.935976793</v>
      </c>
      <c r="L496" s="44">
        <f>J496-$J$484</f>
        <v>3099538</v>
      </c>
      <c r="N496" s="45">
        <f>AVERAGE(E494:E496)</f>
        <v>5883310</v>
      </c>
      <c r="O496" s="48">
        <f>STDEV(E494:E496)/F496*100</f>
        <v>2.935976793</v>
      </c>
      <c r="P496" s="44">
        <f>N496-$N$484</f>
        <v>3431291.667</v>
      </c>
      <c r="T496" s="30" t="str">
        <f>IF(H496&gt;0,"+","-")</f>
        <v>-</v>
      </c>
      <c r="U496" s="30" t="str">
        <f>IF(L496&gt;0,"+","-")</f>
        <v>+</v>
      </c>
      <c r="V496" s="30" t="str">
        <f>IF(P496&gt;0,"+","-")</f>
        <v>+</v>
      </c>
      <c r="W496" s="34" t="str">
        <f>IF(T496="+","1",IF(U496="+","2",IF(V496="+","3","ERRADO")))</f>
        <v>2</v>
      </c>
    </row>
    <row r="497">
      <c r="A497" s="30" t="s">
        <v>41</v>
      </c>
      <c r="B497" s="30" t="s">
        <v>48</v>
      </c>
      <c r="C497" s="30">
        <v>25.0</v>
      </c>
      <c r="D497" s="35"/>
      <c r="E497" s="26">
        <v>1.0441881E7</v>
      </c>
      <c r="F497" s="37"/>
      <c r="G497" s="35"/>
      <c r="H497" s="35"/>
      <c r="J497" s="38"/>
      <c r="K497" s="38"/>
      <c r="L497" s="38"/>
      <c r="N497" s="38"/>
      <c r="O497" s="38"/>
      <c r="P497" s="38"/>
      <c r="T497" s="34"/>
      <c r="U497" s="34"/>
      <c r="V497" s="34"/>
      <c r="W497" s="34"/>
    </row>
    <row r="498">
      <c r="A498" s="30" t="s">
        <v>41</v>
      </c>
      <c r="B498" s="30" t="s">
        <v>48</v>
      </c>
      <c r="C498" s="30">
        <v>25.0</v>
      </c>
      <c r="D498" s="35"/>
      <c r="E498" s="26">
        <v>1.1160277E7</v>
      </c>
      <c r="F498" s="37"/>
      <c r="G498" s="35"/>
      <c r="H498" s="35"/>
      <c r="J498" s="38"/>
      <c r="K498" s="38"/>
      <c r="L498" s="38"/>
      <c r="N498" s="38"/>
      <c r="O498" s="38"/>
      <c r="P498" s="38"/>
      <c r="T498" s="34"/>
      <c r="U498" s="34"/>
      <c r="V498" s="34"/>
      <c r="W498" s="34"/>
    </row>
    <row r="499">
      <c r="A499" s="30" t="s">
        <v>41</v>
      </c>
      <c r="B499" s="30" t="s">
        <v>48</v>
      </c>
      <c r="C499" s="30">
        <v>25.0</v>
      </c>
      <c r="D499" s="35" t="str">
        <f>CONCATENATE(A499,B499,C499)</f>
        <v>Sem ABAPC525</v>
      </c>
      <c r="E499" s="26">
        <v>1.0873611E7</v>
      </c>
      <c r="F499" s="37">
        <f>AVERAGE(E497:E499)</f>
        <v>10825256.33</v>
      </c>
      <c r="G499" s="35">
        <f>STDEV(E497:E499)/F499*100</f>
        <v>3.340621101</v>
      </c>
      <c r="H499" s="56">
        <f>F499-$F$484</f>
        <v>3574785.667</v>
      </c>
      <c r="J499" s="45">
        <f>AVERAGE(E497:E499)</f>
        <v>10825256.33</v>
      </c>
      <c r="K499" s="45">
        <f>STDEV(E497:E499)/F499*100</f>
        <v>3.340621101</v>
      </c>
      <c r="L499" s="44">
        <f>J499-$J$484</f>
        <v>8041484.333</v>
      </c>
      <c r="N499" s="45">
        <f>AVERAGE(E497:E499)</f>
        <v>10825256.33</v>
      </c>
      <c r="O499" s="45">
        <f>STDEV(E497:E499)/F499*100</f>
        <v>3.340621101</v>
      </c>
      <c r="P499" s="44">
        <f>N499-$N$484</f>
        <v>8373238</v>
      </c>
      <c r="T499" s="30" t="str">
        <f>IF(H499&gt;0,"+","-")</f>
        <v>+</v>
      </c>
      <c r="U499" s="30" t="str">
        <f>IF(L499&gt;0,"+","-")</f>
        <v>+</v>
      </c>
      <c r="V499" s="30" t="str">
        <f>IF(P499&gt;0,"+","-")</f>
        <v>+</v>
      </c>
      <c r="W499" s="34" t="str">
        <f>IF(T499="+","1",IF(U499="+","2",IF(V499="+","3","ERRADO")))</f>
        <v>1</v>
      </c>
    </row>
    <row r="500">
      <c r="A500" s="30" t="s">
        <v>41</v>
      </c>
      <c r="B500" s="30" t="s">
        <v>49</v>
      </c>
      <c r="C500" s="30">
        <v>25.0</v>
      </c>
      <c r="D500" s="35"/>
      <c r="E500" s="27">
        <v>9853442.0</v>
      </c>
      <c r="F500" s="37"/>
      <c r="G500" s="35"/>
      <c r="H500" s="35"/>
      <c r="J500" s="38"/>
      <c r="K500" s="38"/>
      <c r="L500" s="38"/>
      <c r="N500" s="38"/>
      <c r="O500" s="38"/>
      <c r="P500" s="38"/>
      <c r="T500" s="34"/>
      <c r="U500" s="34"/>
      <c r="V500" s="34"/>
      <c r="W500" s="34"/>
    </row>
    <row r="501">
      <c r="A501" s="30" t="s">
        <v>41</v>
      </c>
      <c r="B501" s="30" t="s">
        <v>49</v>
      </c>
      <c r="C501" s="30">
        <v>25.0</v>
      </c>
      <c r="D501" s="35"/>
      <c r="E501" s="27">
        <v>1.0234035E7</v>
      </c>
      <c r="F501" s="37"/>
      <c r="G501" s="35"/>
      <c r="H501" s="35"/>
      <c r="J501" s="38"/>
      <c r="K501" s="38"/>
      <c r="L501" s="38"/>
      <c r="N501" s="38"/>
      <c r="O501" s="38"/>
      <c r="P501" s="38"/>
      <c r="T501" s="34"/>
      <c r="U501" s="34"/>
      <c r="V501" s="34"/>
      <c r="W501" s="34"/>
    </row>
    <row r="502">
      <c r="A502" s="30" t="s">
        <v>41</v>
      </c>
      <c r="B502" s="30" t="s">
        <v>49</v>
      </c>
      <c r="C502" s="30">
        <v>25.0</v>
      </c>
      <c r="D502" s="35" t="str">
        <f>CONCATENATE(A502,B502,C502)</f>
        <v>Sem ABAP1BP3_125</v>
      </c>
      <c r="E502" s="27">
        <v>9617404.0</v>
      </c>
      <c r="F502" s="37">
        <f>AVERAGE(E500:E502)</f>
        <v>9901627</v>
      </c>
      <c r="G502" s="35">
        <f>STDEV(E500:E502)/F502*100</f>
        <v>3.142177052</v>
      </c>
      <c r="H502" s="56">
        <f>F502-$F$484</f>
        <v>2651156.333</v>
      </c>
      <c r="J502" s="45">
        <f>AVERAGE(E500:E502)</f>
        <v>9901627</v>
      </c>
      <c r="K502" s="45">
        <f>STDEV(E500:E502)/F502*100</f>
        <v>3.142177052</v>
      </c>
      <c r="L502" s="44">
        <f>J502-$J$484</f>
        <v>7117855</v>
      </c>
      <c r="N502" s="45">
        <f>AVERAGE(E500:E502)</f>
        <v>9901627</v>
      </c>
      <c r="O502" s="45">
        <f>STDEV(E500:E502)/F502*100</f>
        <v>3.142177052</v>
      </c>
      <c r="P502" s="44">
        <f>N502-$N$484</f>
        <v>7449608.667</v>
      </c>
      <c r="T502" s="30" t="str">
        <f>IF(H502&gt;0,"+","-")</f>
        <v>+</v>
      </c>
      <c r="U502" s="30" t="str">
        <f>IF(L502&gt;0,"+","-")</f>
        <v>+</v>
      </c>
      <c r="V502" s="30" t="str">
        <f>IF(P502&gt;0,"+","-")</f>
        <v>+</v>
      </c>
      <c r="W502" s="34" t="str">
        <f>IF(T502="+","1",IF(U502="+","2",IF(V502="+","3","ERRADO")))</f>
        <v>1</v>
      </c>
    </row>
    <row r="503">
      <c r="A503" s="30" t="s">
        <v>41</v>
      </c>
      <c r="B503" s="30" t="s">
        <v>50</v>
      </c>
      <c r="C503" s="30">
        <v>25.0</v>
      </c>
      <c r="D503" s="35"/>
      <c r="E503" s="27">
        <v>6754809.0</v>
      </c>
      <c r="F503" s="37"/>
      <c r="G503" s="35"/>
      <c r="H503" s="35"/>
      <c r="J503" s="38"/>
      <c r="K503" s="38"/>
      <c r="L503" s="38"/>
      <c r="N503" s="38"/>
      <c r="O503" s="38"/>
      <c r="P503" s="38"/>
      <c r="T503" s="34"/>
      <c r="U503" s="34"/>
      <c r="V503" s="34"/>
      <c r="W503" s="34"/>
    </row>
    <row r="504">
      <c r="A504" s="30" t="s">
        <v>41</v>
      </c>
      <c r="B504" s="30" t="s">
        <v>50</v>
      </c>
      <c r="C504" s="30">
        <v>25.0</v>
      </c>
      <c r="D504" s="35"/>
      <c r="E504" s="27">
        <v>6968837.0</v>
      </c>
      <c r="F504" s="37"/>
      <c r="G504" s="35"/>
      <c r="H504" s="35"/>
      <c r="J504" s="38"/>
      <c r="K504" s="38"/>
      <c r="L504" s="38"/>
      <c r="N504" s="38"/>
      <c r="O504" s="38"/>
      <c r="P504" s="38"/>
      <c r="T504" s="34"/>
      <c r="U504" s="34"/>
      <c r="V504" s="34"/>
      <c r="W504" s="34"/>
    </row>
    <row r="505">
      <c r="A505" s="30" t="s">
        <v>41</v>
      </c>
      <c r="B505" s="30" t="s">
        <v>50</v>
      </c>
      <c r="C505" s="30">
        <v>25.0</v>
      </c>
      <c r="D505" s="35" t="str">
        <f>CONCATENATE(A505,B505,C505)</f>
        <v>Sem ABAP1BP3_225</v>
      </c>
      <c r="E505" s="27">
        <v>7598260.0</v>
      </c>
      <c r="F505" s="37">
        <f>AVERAGE(E503:E505)</f>
        <v>7107302</v>
      </c>
      <c r="G505" s="35">
        <f>STDEV(E503:E505)/F505*100</f>
        <v>6.168901886</v>
      </c>
      <c r="H505" s="56">
        <f>F505-$F$484</f>
        <v>-143168.6667</v>
      </c>
      <c r="J505" s="45">
        <f>AVERAGE(E503:E505)</f>
        <v>7107302</v>
      </c>
      <c r="K505" s="45">
        <f>STDEV(E503:E505)/F505*100</f>
        <v>6.168901886</v>
      </c>
      <c r="L505" s="44">
        <f>J505-$J$484</f>
        <v>4323530</v>
      </c>
      <c r="N505" s="45">
        <f>AVERAGE(E503:E505)</f>
        <v>7107302</v>
      </c>
      <c r="O505" s="45">
        <f>STDEV(E503:E505)/F505*100</f>
        <v>6.168901886</v>
      </c>
      <c r="P505" s="44">
        <f>N505-$N$484</f>
        <v>4655283.667</v>
      </c>
      <c r="T505" s="30" t="str">
        <f>IF(H505&gt;0,"+","-")</f>
        <v>-</v>
      </c>
      <c r="U505" s="30" t="str">
        <f>IF(L505&gt;0,"+","-")</f>
        <v>+</v>
      </c>
      <c r="V505" s="30" t="str">
        <f>IF(P505&gt;0,"+","-")</f>
        <v>+</v>
      </c>
      <c r="W505" s="34" t="str">
        <f>IF(T505="+","1",IF(U505="+","2",IF(V505="+","3","ERRADO")))</f>
        <v>2</v>
      </c>
    </row>
    <row r="506">
      <c r="A506" s="30" t="s">
        <v>41</v>
      </c>
      <c r="B506" s="30" t="s">
        <v>51</v>
      </c>
      <c r="C506" s="30">
        <v>25.0</v>
      </c>
      <c r="D506" s="35"/>
      <c r="E506" s="27">
        <v>9846606.0</v>
      </c>
      <c r="F506" s="37"/>
      <c r="G506" s="35"/>
      <c r="H506" s="35"/>
      <c r="J506" s="38"/>
      <c r="K506" s="38"/>
      <c r="L506" s="38"/>
      <c r="N506" s="38"/>
      <c r="O506" s="38"/>
      <c r="P506" s="38"/>
      <c r="T506" s="34"/>
      <c r="U506" s="34"/>
      <c r="V506" s="34"/>
      <c r="W506" s="34"/>
    </row>
    <row r="507">
      <c r="A507" s="30" t="s">
        <v>41</v>
      </c>
      <c r="B507" s="30" t="s">
        <v>51</v>
      </c>
      <c r="C507" s="30">
        <v>25.0</v>
      </c>
      <c r="D507" s="35"/>
      <c r="E507" s="27">
        <v>1.1290716E7</v>
      </c>
      <c r="F507" s="37"/>
      <c r="G507" s="35"/>
      <c r="H507" s="35"/>
      <c r="J507" s="38"/>
      <c r="K507" s="38"/>
      <c r="L507" s="38"/>
      <c r="N507" s="38"/>
      <c r="O507" s="38"/>
      <c r="P507" s="38"/>
      <c r="T507" s="34"/>
      <c r="U507" s="34"/>
      <c r="V507" s="34"/>
      <c r="W507" s="34"/>
    </row>
    <row r="508">
      <c r="A508" s="30" t="s">
        <v>41</v>
      </c>
      <c r="B508" s="30" t="s">
        <v>51</v>
      </c>
      <c r="C508" s="30">
        <v>25.0</v>
      </c>
      <c r="D508" s="35" t="str">
        <f>CONCATENATE(A508,B508,C508)</f>
        <v>Sem ABAP1BP3_325</v>
      </c>
      <c r="E508" s="27">
        <v>1.1497239E7</v>
      </c>
      <c r="F508" s="37">
        <f>AVERAGE(E506:E508)</f>
        <v>10878187</v>
      </c>
      <c r="G508" s="35">
        <f>STDEV(E506:E508)/F508*100</f>
        <v>8.267217073</v>
      </c>
      <c r="H508" s="56">
        <f>F508-$F$484</f>
        <v>3627716.333</v>
      </c>
      <c r="J508" s="45">
        <f>AVERAGE(E506:E508)</f>
        <v>10878187</v>
      </c>
      <c r="K508" s="45">
        <f>STDEV(E506:E508)/F508*100</f>
        <v>8.267217073</v>
      </c>
      <c r="L508" s="44">
        <f>J508-$J$484</f>
        <v>8094415</v>
      </c>
      <c r="N508" s="45">
        <f>AVERAGE(E506:E508)</f>
        <v>10878187</v>
      </c>
      <c r="O508" s="48">
        <f>STDEV(E506:E508)/F508*100</f>
        <v>8.267217073</v>
      </c>
      <c r="P508" s="44">
        <f>N508-$N$484</f>
        <v>8426168.667</v>
      </c>
      <c r="T508" s="30" t="str">
        <f>IF(H508&gt;0,"+","-")</f>
        <v>+</v>
      </c>
      <c r="U508" s="30" t="str">
        <f>IF(L508&gt;0,"+","-")</f>
        <v>+</v>
      </c>
      <c r="V508" s="30" t="str">
        <f>IF(P508&gt;0,"+","-")</f>
        <v>+</v>
      </c>
      <c r="W508" s="34" t="str">
        <f>IF(T508="+","1",IF(U508="+","2",IF(V508="+","3","ERRADO")))</f>
        <v>1</v>
      </c>
    </row>
    <row r="509">
      <c r="A509" s="30" t="s">
        <v>41</v>
      </c>
      <c r="B509" s="30" t="s">
        <v>52</v>
      </c>
      <c r="C509" s="30">
        <v>25.0</v>
      </c>
      <c r="D509" s="35"/>
      <c r="E509" s="27">
        <v>9420033.0</v>
      </c>
      <c r="F509" s="37"/>
      <c r="G509" s="35"/>
      <c r="H509" s="35"/>
      <c r="J509" s="38"/>
      <c r="K509" s="38"/>
      <c r="L509" s="38"/>
      <c r="N509" s="38"/>
      <c r="O509" s="38"/>
      <c r="P509" s="38"/>
      <c r="T509" s="34"/>
      <c r="U509" s="34"/>
      <c r="V509" s="34"/>
      <c r="W509" s="34"/>
    </row>
    <row r="510">
      <c r="A510" s="30" t="s">
        <v>41</v>
      </c>
      <c r="B510" s="30" t="s">
        <v>52</v>
      </c>
      <c r="C510" s="30">
        <v>25.0</v>
      </c>
      <c r="D510" s="35"/>
      <c r="E510" s="27">
        <v>9430970.0</v>
      </c>
      <c r="F510" s="37"/>
      <c r="G510" s="35"/>
      <c r="H510" s="35"/>
      <c r="J510" s="38"/>
      <c r="K510" s="38"/>
      <c r="L510" s="38"/>
      <c r="N510" s="38"/>
      <c r="O510" s="38"/>
      <c r="P510" s="38"/>
      <c r="T510" s="34"/>
      <c r="U510" s="34"/>
      <c r="V510" s="34"/>
      <c r="W510" s="34"/>
    </row>
    <row r="511">
      <c r="A511" s="30" t="s">
        <v>41</v>
      </c>
      <c r="B511" s="30" t="s">
        <v>52</v>
      </c>
      <c r="C511" s="30">
        <v>25.0</v>
      </c>
      <c r="D511" s="35" t="str">
        <f>CONCATENATE(A511,B511,C511)</f>
        <v>Sem ABAP1BP3_425</v>
      </c>
      <c r="E511" s="27">
        <v>9604420.0</v>
      </c>
      <c r="F511" s="37">
        <f>AVERAGE(E509:E511)</f>
        <v>9485141</v>
      </c>
      <c r="G511" s="35">
        <f>STDEV(E509:E511)/F511*100</f>
        <v>1.090582529</v>
      </c>
      <c r="H511" s="56">
        <f>F511-$F$484</f>
        <v>2234670.333</v>
      </c>
      <c r="J511" s="45">
        <f>AVERAGE(E509:E511)</f>
        <v>9485141</v>
      </c>
      <c r="K511" s="45">
        <f>STDEV(E509:E511)/F511*100</f>
        <v>1.090582529</v>
      </c>
      <c r="L511" s="44">
        <f>J511-$J$484</f>
        <v>6701369</v>
      </c>
      <c r="N511" s="45">
        <f>AVERAGE(E509:E511)</f>
        <v>9485141</v>
      </c>
      <c r="O511" s="45">
        <f>STDEV(E509:E511)/F511*100</f>
        <v>1.090582529</v>
      </c>
      <c r="P511" s="44">
        <f>N511-$N$484</f>
        <v>7033122.667</v>
      </c>
      <c r="T511" s="30" t="str">
        <f>IF(H511&gt;0,"+","-")</f>
        <v>+</v>
      </c>
      <c r="U511" s="30" t="str">
        <f>IF(L511&gt;0,"+","-")</f>
        <v>+</v>
      </c>
      <c r="V511" s="30" t="str">
        <f>IF(P511&gt;0,"+","-")</f>
        <v>+</v>
      </c>
      <c r="W511" s="34" t="str">
        <f>IF(T511="+","1",IF(U511="+","2",IF(V511="+","3","ERRADO")))</f>
        <v>1</v>
      </c>
    </row>
    <row r="512">
      <c r="A512" s="30" t="s">
        <v>41</v>
      </c>
      <c r="B512" s="30" t="s">
        <v>53</v>
      </c>
      <c r="C512" s="30">
        <v>25.0</v>
      </c>
      <c r="D512" s="35"/>
      <c r="E512" s="27">
        <v>1.1441371E7</v>
      </c>
      <c r="F512" s="37"/>
      <c r="G512" s="35"/>
      <c r="H512" s="35"/>
      <c r="J512" s="38"/>
      <c r="K512" s="38"/>
      <c r="L512" s="38"/>
      <c r="N512" s="38"/>
      <c r="O512" s="38"/>
      <c r="P512" s="38"/>
      <c r="T512" s="34"/>
      <c r="U512" s="34"/>
      <c r="V512" s="34"/>
      <c r="W512" s="34"/>
    </row>
    <row r="513">
      <c r="A513" s="30" t="s">
        <v>41</v>
      </c>
      <c r="B513" s="30" t="s">
        <v>53</v>
      </c>
      <c r="C513" s="30">
        <v>25.0</v>
      </c>
      <c r="D513" s="35"/>
      <c r="E513" s="27">
        <v>1.1646261E7</v>
      </c>
      <c r="F513" s="37"/>
      <c r="G513" s="35"/>
      <c r="H513" s="35"/>
      <c r="J513" s="38"/>
      <c r="K513" s="38"/>
      <c r="L513" s="38"/>
      <c r="N513" s="38"/>
      <c r="O513" s="38"/>
      <c r="P513" s="38"/>
      <c r="T513" s="34"/>
      <c r="U513" s="34"/>
      <c r="V513" s="34"/>
      <c r="W513" s="34"/>
    </row>
    <row r="514">
      <c r="A514" s="30" t="s">
        <v>41</v>
      </c>
      <c r="B514" s="30" t="s">
        <v>53</v>
      </c>
      <c r="C514" s="30">
        <v>25.0</v>
      </c>
      <c r="D514" s="35" t="str">
        <f>CONCATENATE(A514,B514,C514)</f>
        <v>Sem ABAP1BP3_525</v>
      </c>
      <c r="E514" s="27">
        <v>1.1080448E7</v>
      </c>
      <c r="F514" s="37">
        <f>AVERAGE(E512:E514)</f>
        <v>11389360</v>
      </c>
      <c r="G514" s="35">
        <f>STDEV(E512:E514)/F514*100</f>
        <v>2.515240533</v>
      </c>
      <c r="H514" s="56">
        <f>F514-$F$484</f>
        <v>4138889.333</v>
      </c>
      <c r="J514" s="45">
        <f>AVERAGE(E512:E514)</f>
        <v>11389360</v>
      </c>
      <c r="K514" s="45">
        <f>STDEV(E512:E514)/F514*100</f>
        <v>2.515240533</v>
      </c>
      <c r="L514" s="44">
        <f>J514-$J$484</f>
        <v>8605588</v>
      </c>
      <c r="N514" s="45">
        <f>AVERAGE(E512:E514)</f>
        <v>11389360</v>
      </c>
      <c r="O514" s="45">
        <f>STDEV(E512:E514)/F514*100</f>
        <v>2.515240533</v>
      </c>
      <c r="P514" s="44">
        <f>N514-$N$484</f>
        <v>8937341.667</v>
      </c>
      <c r="T514" s="30" t="str">
        <f>IF(H514&gt;0,"+","-")</f>
        <v>+</v>
      </c>
      <c r="U514" s="30" t="str">
        <f>IF(L514&gt;0,"+","-")</f>
        <v>+</v>
      </c>
      <c r="V514" s="30" t="str">
        <f>IF(P514&gt;0,"+","-")</f>
        <v>+</v>
      </c>
      <c r="W514" s="34" t="str">
        <f>IF(T514="+","1",IF(U514="+","2",IF(V514="+","3","ERRADO")))</f>
        <v>1</v>
      </c>
    </row>
    <row r="515">
      <c r="A515" s="30" t="s">
        <v>41</v>
      </c>
      <c r="B515" s="30" t="s">
        <v>54</v>
      </c>
      <c r="C515" s="30">
        <v>25.0</v>
      </c>
      <c r="D515" s="35"/>
      <c r="E515" s="28">
        <v>1.2106298E7</v>
      </c>
      <c r="F515" s="37"/>
      <c r="G515" s="35"/>
      <c r="H515" s="35"/>
      <c r="J515" s="38"/>
      <c r="K515" s="38"/>
      <c r="L515" s="38"/>
      <c r="N515" s="38"/>
      <c r="O515" s="38"/>
      <c r="P515" s="38"/>
      <c r="T515" s="34"/>
      <c r="U515" s="34"/>
      <c r="V515" s="34"/>
      <c r="W515" s="34"/>
    </row>
    <row r="516">
      <c r="A516" s="30" t="s">
        <v>41</v>
      </c>
      <c r="B516" s="30" t="s">
        <v>54</v>
      </c>
      <c r="C516" s="30">
        <v>25.0</v>
      </c>
      <c r="D516" s="35"/>
      <c r="E516" s="28">
        <v>1.2031138E7</v>
      </c>
      <c r="F516" s="37"/>
      <c r="G516" s="35"/>
      <c r="H516" s="35"/>
      <c r="J516" s="38"/>
      <c r="K516" s="38"/>
      <c r="L516" s="38"/>
      <c r="N516" s="38"/>
      <c r="O516" s="38"/>
      <c r="P516" s="38"/>
      <c r="T516" s="34"/>
      <c r="U516" s="34"/>
      <c r="V516" s="34"/>
      <c r="W516" s="34"/>
    </row>
    <row r="517">
      <c r="A517" s="30" t="s">
        <v>41</v>
      </c>
      <c r="B517" s="30" t="s">
        <v>54</v>
      </c>
      <c r="C517" s="30">
        <v>25.0</v>
      </c>
      <c r="D517" s="35" t="str">
        <f>CONCATENATE(A517,B517,C517)</f>
        <v>Sem ABAP10BP3_125</v>
      </c>
      <c r="E517" s="28">
        <v>1.3795151E7</v>
      </c>
      <c r="F517" s="37">
        <f>AVERAGE(E515:E517)</f>
        <v>12644195.67</v>
      </c>
      <c r="G517" s="35">
        <f>STDEV(E515:E517)/F517*100</f>
        <v>7.888716356</v>
      </c>
      <c r="H517" s="56">
        <f>F517-$F$484</f>
        <v>5393725</v>
      </c>
      <c r="J517" s="45">
        <f>AVERAGE(E515:E517)</f>
        <v>12644195.67</v>
      </c>
      <c r="K517" s="45">
        <f>STDEV(E515:E517)/F517*100</f>
        <v>7.888716356</v>
      </c>
      <c r="L517" s="44">
        <f>J517-$J$484</f>
        <v>9860423.667</v>
      </c>
      <c r="N517" s="45">
        <f>AVERAGE(E515:E517)</f>
        <v>12644195.67</v>
      </c>
      <c r="O517" s="45">
        <f>STDEV(E515:E517)/F517*100</f>
        <v>7.888716356</v>
      </c>
      <c r="P517" s="44">
        <f>N517-$N$484</f>
        <v>10192177.33</v>
      </c>
      <c r="T517" s="30" t="str">
        <f>IF(H517&gt;0,"+","-")</f>
        <v>+</v>
      </c>
      <c r="U517" s="30" t="str">
        <f>IF(L517&gt;0,"+","-")</f>
        <v>+</v>
      </c>
      <c r="V517" s="30" t="str">
        <f>IF(P517&gt;0,"+","-")</f>
        <v>+</v>
      </c>
      <c r="W517" s="34" t="str">
        <f>IF(T517="+","1",IF(U517="+","2",IF(V517="+","3","ERRADO")))</f>
        <v>1</v>
      </c>
    </row>
    <row r="518">
      <c r="A518" s="30" t="s">
        <v>41</v>
      </c>
      <c r="B518" s="30" t="s">
        <v>55</v>
      </c>
      <c r="C518" s="30">
        <v>25.0</v>
      </c>
      <c r="D518" s="35"/>
      <c r="E518" s="28">
        <v>6785073.0</v>
      </c>
      <c r="F518" s="37"/>
      <c r="G518" s="35"/>
      <c r="H518" s="35"/>
      <c r="J518" s="38"/>
      <c r="K518" s="38"/>
      <c r="L518" s="38"/>
      <c r="N518" s="38"/>
      <c r="O518" s="38"/>
      <c r="P518" s="38"/>
      <c r="T518" s="34"/>
      <c r="U518" s="34"/>
      <c r="V518" s="34"/>
      <c r="W518" s="34"/>
    </row>
    <row r="519">
      <c r="A519" s="30" t="s">
        <v>41</v>
      </c>
      <c r="B519" s="50" t="s">
        <v>55</v>
      </c>
      <c r="C519" s="30">
        <v>25.0</v>
      </c>
      <c r="D519" s="35"/>
      <c r="E519" s="28">
        <v>6555017.0</v>
      </c>
      <c r="F519" s="37"/>
      <c r="G519" s="35"/>
      <c r="H519" s="35"/>
      <c r="J519" s="38"/>
      <c r="K519" s="38"/>
      <c r="L519" s="38"/>
      <c r="N519" s="38"/>
      <c r="O519" s="38"/>
      <c r="P519" s="38"/>
      <c r="T519" s="34"/>
      <c r="U519" s="34"/>
      <c r="V519" s="34"/>
      <c r="W519" s="34"/>
    </row>
    <row r="520">
      <c r="A520" s="30" t="s">
        <v>41</v>
      </c>
      <c r="B520" s="50" t="s">
        <v>55</v>
      </c>
      <c r="C520" s="30">
        <v>25.0</v>
      </c>
      <c r="D520" s="35" t="str">
        <f>CONCATENATE(A520,B520,C520)</f>
        <v>Sem ABAP10BP3_225</v>
      </c>
      <c r="E520" s="28">
        <v>7092204.0</v>
      </c>
      <c r="F520" s="37">
        <f>AVERAGE(E518:E520)</f>
        <v>6810764.667</v>
      </c>
      <c r="G520" s="35">
        <f>STDEV(E518:E520)/F520*100</f>
        <v>3.957169138</v>
      </c>
      <c r="H520" s="56">
        <f>F520-$F$484</f>
        <v>-439706</v>
      </c>
      <c r="J520" s="45">
        <f>AVERAGE(E518:E520)</f>
        <v>6810764.667</v>
      </c>
      <c r="K520" s="45">
        <f>STDEV(E518:E520)/F520*100</f>
        <v>3.957169138</v>
      </c>
      <c r="L520" s="44">
        <f>J520-$J$484</f>
        <v>4026992.667</v>
      </c>
      <c r="N520" s="45">
        <f>AVERAGE(E518:E520)</f>
        <v>6810764.667</v>
      </c>
      <c r="O520" s="48">
        <f>STDEV(E518:E520)/F520*100</f>
        <v>3.957169138</v>
      </c>
      <c r="P520" s="44">
        <f>N520-$N$484</f>
        <v>4358746.333</v>
      </c>
      <c r="T520" s="30" t="str">
        <f>IF(H520&gt;0,"+","-")</f>
        <v>-</v>
      </c>
      <c r="U520" s="30" t="str">
        <f>IF(L520&gt;0,"+","-")</f>
        <v>+</v>
      </c>
      <c r="V520" s="30" t="str">
        <f>IF(P520&gt;0,"+","-")</f>
        <v>+</v>
      </c>
      <c r="W520" s="34" t="str">
        <f>IF(T520="+","1",IF(U520="+","2",IF(V520="+","3","ERRADO")))</f>
        <v>2</v>
      </c>
    </row>
    <row r="521">
      <c r="A521" s="30" t="s">
        <v>41</v>
      </c>
      <c r="B521" s="50" t="s">
        <v>56</v>
      </c>
      <c r="C521" s="30">
        <v>25.0</v>
      </c>
      <c r="D521" s="35"/>
      <c r="E521" s="28">
        <v>5073249.0</v>
      </c>
      <c r="F521" s="37"/>
      <c r="G521" s="35"/>
      <c r="H521" s="35"/>
      <c r="J521" s="38"/>
      <c r="K521" s="38"/>
      <c r="L521" s="38"/>
      <c r="N521" s="38"/>
      <c r="O521" s="38"/>
      <c r="P521" s="38"/>
      <c r="T521" s="34"/>
      <c r="U521" s="34"/>
      <c r="V521" s="34"/>
      <c r="W521" s="34"/>
    </row>
    <row r="522">
      <c r="A522" s="30" t="s">
        <v>41</v>
      </c>
      <c r="B522" s="50" t="s">
        <v>56</v>
      </c>
      <c r="C522" s="30">
        <v>25.0</v>
      </c>
      <c r="D522" s="35"/>
      <c r="E522" s="28">
        <v>5276955.0</v>
      </c>
      <c r="F522" s="37"/>
      <c r="G522" s="35"/>
      <c r="H522" s="35"/>
      <c r="J522" s="38"/>
      <c r="K522" s="38"/>
      <c r="L522" s="38"/>
      <c r="N522" s="38"/>
      <c r="O522" s="38"/>
      <c r="P522" s="38"/>
      <c r="T522" s="34"/>
      <c r="U522" s="34"/>
      <c r="V522" s="34"/>
      <c r="W522" s="34"/>
    </row>
    <row r="523">
      <c r="A523" s="30" t="s">
        <v>41</v>
      </c>
      <c r="B523" s="50" t="s">
        <v>56</v>
      </c>
      <c r="C523" s="30">
        <v>25.0</v>
      </c>
      <c r="D523" s="35" t="str">
        <f>CONCATENATE(A523,B523,C523)</f>
        <v>Sem ABAP10BP3_325</v>
      </c>
      <c r="E523" s="28">
        <v>5111742.0</v>
      </c>
      <c r="F523" s="37">
        <f>AVERAGE(E521:E523)</f>
        <v>5153982</v>
      </c>
      <c r="G523" s="35">
        <f>STDEV(E521:E523)/F523*100</f>
        <v>2.099792032</v>
      </c>
      <c r="H523" s="56">
        <f>F523-$F$484</f>
        <v>-2096488.667</v>
      </c>
      <c r="J523" s="45">
        <f>AVERAGE(E521:E523)</f>
        <v>5153982</v>
      </c>
      <c r="K523" s="45">
        <f>STDEV(E521:E523)/F523*100</f>
        <v>2.099792032</v>
      </c>
      <c r="L523" s="44">
        <f>J523-$J$484</f>
        <v>2370210</v>
      </c>
      <c r="N523" s="45">
        <f>AVERAGE(E521:E523)</f>
        <v>5153982</v>
      </c>
      <c r="O523" s="45">
        <f>STDEV(E521:E523)/F523*100</f>
        <v>2.099792032</v>
      </c>
      <c r="P523" s="44">
        <f>N523-$N$484</f>
        <v>2701963.667</v>
      </c>
      <c r="T523" s="30" t="str">
        <f>IF(H523&gt;0,"+","-")</f>
        <v>-</v>
      </c>
      <c r="U523" s="30" t="str">
        <f>IF(L523&gt;0,"+","-")</f>
        <v>+</v>
      </c>
      <c r="V523" s="30" t="str">
        <f>IF(P523&gt;0,"+","-")</f>
        <v>+</v>
      </c>
      <c r="W523" s="34" t="str">
        <f>IF(T523="+","1",IF(U523="+","2",IF(V523="+","3","ERRADO")))</f>
        <v>2</v>
      </c>
    </row>
    <row r="524">
      <c r="A524" s="30" t="s">
        <v>41</v>
      </c>
      <c r="B524" s="50" t="s">
        <v>57</v>
      </c>
      <c r="C524" s="30">
        <v>25.0</v>
      </c>
      <c r="D524" s="35"/>
      <c r="E524" s="28">
        <v>5721907.0</v>
      </c>
      <c r="F524" s="37"/>
      <c r="G524" s="35"/>
      <c r="H524" s="35"/>
      <c r="J524" s="38"/>
      <c r="K524" s="38"/>
      <c r="L524" s="38"/>
      <c r="N524" s="38"/>
      <c r="O524" s="38"/>
      <c r="P524" s="38"/>
      <c r="T524" s="34"/>
      <c r="U524" s="34"/>
      <c r="V524" s="34"/>
      <c r="W524" s="34"/>
    </row>
    <row r="525">
      <c r="A525" s="30" t="s">
        <v>41</v>
      </c>
      <c r="B525" s="50" t="s">
        <v>57</v>
      </c>
      <c r="C525" s="30">
        <v>25.0</v>
      </c>
      <c r="D525" s="35"/>
      <c r="E525" s="28">
        <v>5667379.0</v>
      </c>
      <c r="F525" s="37"/>
      <c r="G525" s="35"/>
      <c r="H525" s="35"/>
      <c r="J525" s="38"/>
      <c r="K525" s="38"/>
      <c r="L525" s="38"/>
      <c r="N525" s="38"/>
      <c r="O525" s="38"/>
      <c r="P525" s="38"/>
      <c r="T525" s="34"/>
      <c r="U525" s="34"/>
      <c r="V525" s="34"/>
      <c r="W525" s="34"/>
    </row>
    <row r="526">
      <c r="A526" s="30" t="s">
        <v>41</v>
      </c>
      <c r="B526" s="50" t="s">
        <v>57</v>
      </c>
      <c r="C526" s="30">
        <v>25.0</v>
      </c>
      <c r="D526" s="35" t="str">
        <f>CONCATENATE(A526,B526,C526)</f>
        <v>Sem ABAP10BP3_425</v>
      </c>
      <c r="E526" s="28">
        <v>5725763.0</v>
      </c>
      <c r="F526" s="37">
        <f>AVERAGE(E524:E526)</f>
        <v>5705016.333</v>
      </c>
      <c r="G526" s="35">
        <f>STDEV(E524:E526)/F526*100</f>
        <v>0.5723359245</v>
      </c>
      <c r="H526" s="56">
        <f>F526-$F$484</f>
        <v>-1545454.333</v>
      </c>
      <c r="J526" s="45">
        <f>AVERAGE(E524:E526)</f>
        <v>5705016.333</v>
      </c>
      <c r="K526" s="45">
        <f>STDEV(E524:E526)/F526*100</f>
        <v>0.5723359245</v>
      </c>
      <c r="L526" s="44">
        <f>J526-$J$484</f>
        <v>2921244.333</v>
      </c>
      <c r="N526" s="45">
        <f>AVERAGE(E524:E526)</f>
        <v>5705016.333</v>
      </c>
      <c r="O526" s="45">
        <f>STDEV(E524:E526)/F526*100</f>
        <v>0.5723359245</v>
      </c>
      <c r="P526" s="44">
        <f>N526-$N$484</f>
        <v>3252998</v>
      </c>
      <c r="T526" s="30" t="str">
        <f>IF(H526&gt;0,"+","-")</f>
        <v>-</v>
      </c>
      <c r="U526" s="30" t="str">
        <f>IF(L526&gt;0,"+","-")</f>
        <v>+</v>
      </c>
      <c r="V526" s="30" t="str">
        <f>IF(P526&gt;0,"+","-")</f>
        <v>+</v>
      </c>
      <c r="W526" s="34" t="str">
        <f>IF(T526="+","1",IF(U526="+","2",IF(V526="+","3","ERRADO")))</f>
        <v>2</v>
      </c>
    </row>
    <row r="527">
      <c r="A527" s="30" t="s">
        <v>41</v>
      </c>
      <c r="B527" s="50" t="s">
        <v>58</v>
      </c>
      <c r="C527" s="30">
        <v>25.0</v>
      </c>
      <c r="D527" s="35"/>
      <c r="E527" s="28">
        <v>6460532.0</v>
      </c>
      <c r="F527" s="37"/>
      <c r="G527" s="35"/>
      <c r="H527" s="35"/>
      <c r="J527" s="38"/>
      <c r="K527" s="38"/>
      <c r="L527" s="38"/>
      <c r="N527" s="38"/>
      <c r="O527" s="38"/>
      <c r="P527" s="38"/>
      <c r="T527" s="34"/>
      <c r="U527" s="34"/>
      <c r="V527" s="34"/>
      <c r="W527" s="34"/>
    </row>
    <row r="528">
      <c r="A528" s="30" t="s">
        <v>41</v>
      </c>
      <c r="B528" s="50" t="s">
        <v>58</v>
      </c>
      <c r="C528" s="30">
        <v>25.0</v>
      </c>
      <c r="D528" s="35"/>
      <c r="E528" s="28">
        <v>7231264.0</v>
      </c>
      <c r="F528" s="37"/>
      <c r="G528" s="35"/>
      <c r="H528" s="35"/>
      <c r="J528" s="38"/>
      <c r="K528" s="38"/>
      <c r="L528" s="38"/>
      <c r="N528" s="38"/>
      <c r="O528" s="38"/>
      <c r="P528" s="38"/>
      <c r="T528" s="34"/>
      <c r="U528" s="34"/>
      <c r="V528" s="34"/>
      <c r="W528" s="34"/>
    </row>
    <row r="529">
      <c r="A529" s="30" t="s">
        <v>41</v>
      </c>
      <c r="B529" s="50" t="s">
        <v>58</v>
      </c>
      <c r="C529" s="30">
        <v>25.0</v>
      </c>
      <c r="D529" s="35" t="str">
        <f>CONCATENATE(A529,B529,C529)</f>
        <v>Sem ABAP10BP3_525</v>
      </c>
      <c r="E529" s="28">
        <v>7545709.0</v>
      </c>
      <c r="F529" s="37">
        <f>AVERAGE(E527:E529)</f>
        <v>7079168.333</v>
      </c>
      <c r="G529" s="35">
        <f>STDEV(E527:E529)/F529*100</f>
        <v>7.88719274</v>
      </c>
      <c r="H529" s="56">
        <f>F529-$F$484</f>
        <v>-171302.3333</v>
      </c>
      <c r="J529" s="45">
        <f>AVERAGE(E527:E529)</f>
        <v>7079168.333</v>
      </c>
      <c r="K529" s="45">
        <f>STDEV(E527:E529)/F529*100</f>
        <v>7.88719274</v>
      </c>
      <c r="L529" s="44">
        <f>J529-$J$484</f>
        <v>4295396.333</v>
      </c>
      <c r="N529" s="45">
        <f>AVERAGE(E527:E529)</f>
        <v>7079168.333</v>
      </c>
      <c r="O529" s="48">
        <f>STDEV(E527:E529)/F529*100</f>
        <v>7.88719274</v>
      </c>
      <c r="P529" s="44">
        <f>N529-$N$484</f>
        <v>4627150</v>
      </c>
      <c r="T529" s="30" t="str">
        <f>IF(H529&gt;0,"+","-")</f>
        <v>-</v>
      </c>
      <c r="U529" s="30" t="str">
        <f>IF(L529&gt;0,"+","-")</f>
        <v>+</v>
      </c>
      <c r="V529" s="30" t="str">
        <f>IF(P529&gt;0,"+","-")</f>
        <v>+</v>
      </c>
      <c r="W529" s="34" t="str">
        <f>IF(T529="+","1",IF(U529="+","2",IF(V529="+","3","ERRADO")))</f>
        <v>2</v>
      </c>
    </row>
    <row r="530">
      <c r="A530" s="51" t="s">
        <v>59</v>
      </c>
      <c r="B530" s="51" t="s">
        <v>42</v>
      </c>
      <c r="C530" s="30">
        <v>25.0</v>
      </c>
      <c r="D530" s="35"/>
      <c r="E530" s="25">
        <v>1.055474E7</v>
      </c>
      <c r="F530" s="37"/>
      <c r="G530" s="35"/>
      <c r="H530" s="35"/>
      <c r="J530" s="53"/>
      <c r="K530" s="53"/>
      <c r="L530" s="53"/>
      <c r="N530" s="53"/>
      <c r="O530" s="53"/>
      <c r="P530" s="53"/>
      <c r="T530" s="34"/>
      <c r="U530" s="34"/>
      <c r="V530" s="34"/>
      <c r="W530" s="34"/>
    </row>
    <row r="531">
      <c r="A531" s="51" t="s">
        <v>59</v>
      </c>
      <c r="B531" s="51" t="s">
        <v>42</v>
      </c>
      <c r="C531" s="30">
        <v>25.0</v>
      </c>
      <c r="D531" s="35"/>
      <c r="E531" s="25">
        <v>1.1852358E7</v>
      </c>
      <c r="F531" s="37"/>
      <c r="G531" s="35"/>
      <c r="H531" s="35"/>
      <c r="J531" s="53"/>
      <c r="K531" s="53"/>
      <c r="L531" s="53"/>
      <c r="N531" s="53"/>
      <c r="O531" s="53"/>
      <c r="P531" s="53"/>
      <c r="T531" s="34"/>
      <c r="U531" s="34"/>
      <c r="V531" s="34"/>
      <c r="W531" s="34"/>
    </row>
    <row r="532">
      <c r="A532" s="51" t="s">
        <v>59</v>
      </c>
      <c r="B532" s="51" t="s">
        <v>42</v>
      </c>
      <c r="C532" s="30">
        <v>25.0</v>
      </c>
      <c r="D532" s="35" t="str">
        <f>CONCATENATE(A532,B532,C532)</f>
        <v>Com ABAPbranco25</v>
      </c>
      <c r="E532" s="25">
        <v>1.3641474E7</v>
      </c>
      <c r="F532" s="37">
        <f>AVERAGE(E530:E532)</f>
        <v>12016190.67</v>
      </c>
      <c r="G532" s="35">
        <f>STDEV(E530:E532)/F532*100</f>
        <v>12.89822253</v>
      </c>
      <c r="H532" s="39" t="s">
        <v>43</v>
      </c>
      <c r="J532" s="40">
        <v>4325788.666666667</v>
      </c>
      <c r="K532" s="38" t="s">
        <v>43</v>
      </c>
      <c r="L532" s="38" t="s">
        <v>43</v>
      </c>
      <c r="N532" s="40">
        <v>4325788.666666667</v>
      </c>
      <c r="O532" s="38" t="s">
        <v>43</v>
      </c>
      <c r="P532" s="38" t="s">
        <v>43</v>
      </c>
      <c r="T532" s="34"/>
      <c r="U532" s="34"/>
      <c r="V532" s="34"/>
      <c r="W532" s="34"/>
    </row>
    <row r="533">
      <c r="A533" s="51" t="s">
        <v>59</v>
      </c>
      <c r="B533" s="51" t="s">
        <v>44</v>
      </c>
      <c r="C533" s="30">
        <v>25.0</v>
      </c>
      <c r="D533" s="35"/>
      <c r="E533" s="26">
        <v>2.3549128E7</v>
      </c>
      <c r="F533" s="37"/>
      <c r="G533" s="35"/>
      <c r="H533" s="35"/>
      <c r="J533" s="38"/>
      <c r="K533" s="38"/>
      <c r="L533" s="38"/>
      <c r="N533" s="38"/>
      <c r="O533" s="38"/>
      <c r="P533" s="38"/>
      <c r="T533" s="34"/>
      <c r="U533" s="34"/>
      <c r="V533" s="34"/>
      <c r="W533" s="34"/>
    </row>
    <row r="534">
      <c r="A534" s="51" t="s">
        <v>59</v>
      </c>
      <c r="B534" s="51" t="s">
        <v>44</v>
      </c>
      <c r="C534" s="30">
        <v>25.0</v>
      </c>
      <c r="D534" s="35"/>
      <c r="E534" s="26">
        <v>2.3315808E7</v>
      </c>
      <c r="F534" s="37"/>
      <c r="G534" s="35"/>
      <c r="H534" s="35"/>
      <c r="J534" s="38"/>
      <c r="K534" s="38"/>
      <c r="L534" s="38"/>
      <c r="N534" s="38"/>
      <c r="O534" s="38"/>
      <c r="P534" s="38"/>
      <c r="T534" s="34"/>
      <c r="U534" s="34"/>
      <c r="V534" s="34"/>
      <c r="W534" s="34"/>
    </row>
    <row r="535">
      <c r="A535" s="51" t="s">
        <v>59</v>
      </c>
      <c r="B535" s="51" t="s">
        <v>44</v>
      </c>
      <c r="C535" s="30">
        <v>25.0</v>
      </c>
      <c r="D535" s="35" t="str">
        <f>CONCATENATE(A535,B535,C535)</f>
        <v>Com ABAPC125</v>
      </c>
      <c r="E535" s="26">
        <v>2.2282178E7</v>
      </c>
      <c r="F535" s="37">
        <f>AVERAGE(E533:E535)</f>
        <v>23049038</v>
      </c>
      <c r="G535" s="35">
        <f>STDEV(E533:E535)/F535*100</f>
        <v>2.925452678</v>
      </c>
      <c r="H535" s="43">
        <f>F535-$F$532</f>
        <v>11032847.33</v>
      </c>
      <c r="J535" s="45">
        <f>AVERAGE(E533:E535)</f>
        <v>23049038</v>
      </c>
      <c r="K535" s="45">
        <f>STDEV(E533:E535)/F535*100</f>
        <v>2.925452678</v>
      </c>
      <c r="L535" s="44">
        <f>J535-$J$532</f>
        <v>18723249.33</v>
      </c>
      <c r="N535" s="45">
        <f>AVERAGE(E533:E535)</f>
        <v>23049038</v>
      </c>
      <c r="O535" s="45">
        <f>STDEV(E533:E535)/F535*100</f>
        <v>2.925452678</v>
      </c>
      <c r="P535" s="44">
        <f>J535-$J$532</f>
        <v>18723249.33</v>
      </c>
      <c r="T535" s="30" t="str">
        <f>IF(H535&gt;0,"+","-")</f>
        <v>+</v>
      </c>
      <c r="U535" s="30" t="str">
        <f>IF(L535&gt;0,"+","-")</f>
        <v>+</v>
      </c>
      <c r="V535" s="30" t="str">
        <f>IF(P535&gt;0,"+","-")</f>
        <v>+</v>
      </c>
      <c r="W535" s="34" t="str">
        <f>IF(T535="+","1",IF(U535="+","2",IF(V535="+","3","ERRADO")))</f>
        <v>1</v>
      </c>
    </row>
    <row r="536">
      <c r="A536" s="51" t="s">
        <v>59</v>
      </c>
      <c r="B536" s="51" t="s">
        <v>45</v>
      </c>
      <c r="C536" s="30">
        <v>25.0</v>
      </c>
      <c r="D536" s="35"/>
      <c r="E536" s="26">
        <v>1.1026883E7</v>
      </c>
      <c r="F536" s="37"/>
      <c r="G536" s="35"/>
      <c r="H536" s="35"/>
      <c r="J536" s="38"/>
      <c r="K536" s="38"/>
      <c r="L536" s="38"/>
      <c r="N536" s="38"/>
      <c r="O536" s="38"/>
      <c r="P536" s="38"/>
      <c r="T536" s="34"/>
      <c r="U536" s="34"/>
      <c r="V536" s="34"/>
      <c r="W536" s="34"/>
    </row>
    <row r="537">
      <c r="A537" s="51" t="s">
        <v>59</v>
      </c>
      <c r="B537" s="51" t="s">
        <v>45</v>
      </c>
      <c r="C537" s="30">
        <v>25.0</v>
      </c>
      <c r="D537" s="35"/>
      <c r="E537" s="26">
        <v>1.1006876E7</v>
      </c>
      <c r="F537" s="37"/>
      <c r="G537" s="35"/>
      <c r="H537" s="35"/>
      <c r="J537" s="38"/>
      <c r="K537" s="38"/>
      <c r="L537" s="38"/>
      <c r="N537" s="38"/>
      <c r="O537" s="38"/>
      <c r="P537" s="38"/>
      <c r="T537" s="34"/>
      <c r="U537" s="34"/>
      <c r="V537" s="34"/>
      <c r="W537" s="34"/>
    </row>
    <row r="538">
      <c r="A538" s="51" t="s">
        <v>59</v>
      </c>
      <c r="B538" s="51" t="s">
        <v>45</v>
      </c>
      <c r="C538" s="30">
        <v>25.0</v>
      </c>
      <c r="D538" s="35" t="str">
        <f>CONCATENATE(A538,B538,C538)</f>
        <v>Com ABAPC225</v>
      </c>
      <c r="E538" s="26">
        <v>1.045291E7</v>
      </c>
      <c r="F538" s="37">
        <f>AVERAGE(E536:E538)</f>
        <v>10828889.67</v>
      </c>
      <c r="G538" s="35">
        <f>STDEV(E536:E538)/F538*100</f>
        <v>3.008263846</v>
      </c>
      <c r="H538" s="43">
        <f>F538-$F$532</f>
        <v>-1187301</v>
      </c>
      <c r="J538" s="45">
        <f>AVERAGE(E536:E538)</f>
        <v>10828889.67</v>
      </c>
      <c r="K538" s="45">
        <f>STDEV(E536:E538)/F538*100</f>
        <v>3.008263846</v>
      </c>
      <c r="L538" s="44">
        <f>J538-$J$532</f>
        <v>6503101</v>
      </c>
      <c r="N538" s="45">
        <f>AVERAGE(E536:E538)</f>
        <v>10828889.67</v>
      </c>
      <c r="O538" s="45">
        <f>STDEV(E536:E538)/F538*100</f>
        <v>3.008263846</v>
      </c>
      <c r="P538" s="44">
        <f>J538-$J$532</f>
        <v>6503101</v>
      </c>
      <c r="T538" s="30" t="str">
        <f>IF(H538&gt;0,"+","-")</f>
        <v>-</v>
      </c>
      <c r="U538" s="30" t="str">
        <f>IF(L538&gt;0,"+","-")</f>
        <v>+</v>
      </c>
      <c r="V538" s="30" t="str">
        <f>IF(P538&gt;0,"+","-")</f>
        <v>+</v>
      </c>
      <c r="W538" s="34" t="str">
        <f>IF(T538="+","1",IF(U538="+","2",IF(V538="+","3","ERRADO")))</f>
        <v>2</v>
      </c>
    </row>
    <row r="539">
      <c r="A539" s="51" t="s">
        <v>59</v>
      </c>
      <c r="B539" s="51" t="s">
        <v>46</v>
      </c>
      <c r="C539" s="30">
        <v>25.0</v>
      </c>
      <c r="D539" s="35"/>
      <c r="E539" s="26">
        <v>1.3160115E7</v>
      </c>
      <c r="F539" s="37"/>
      <c r="G539" s="35"/>
      <c r="H539" s="35"/>
      <c r="J539" s="38"/>
      <c r="K539" s="38"/>
      <c r="L539" s="38"/>
      <c r="N539" s="38"/>
      <c r="O539" s="38"/>
      <c r="P539" s="38"/>
      <c r="T539" s="34"/>
      <c r="U539" s="34"/>
      <c r="V539" s="34"/>
      <c r="W539" s="34"/>
    </row>
    <row r="540">
      <c r="A540" s="51" t="s">
        <v>59</v>
      </c>
      <c r="B540" s="51" t="s">
        <v>46</v>
      </c>
      <c r="C540" s="30">
        <v>25.0</v>
      </c>
      <c r="D540" s="35"/>
      <c r="E540" s="26">
        <v>1.444589E7</v>
      </c>
      <c r="F540" s="37"/>
      <c r="G540" s="35"/>
      <c r="H540" s="35"/>
      <c r="J540" s="38"/>
      <c r="K540" s="38"/>
      <c r="L540" s="38"/>
      <c r="N540" s="38"/>
      <c r="O540" s="38"/>
      <c r="P540" s="38"/>
      <c r="T540" s="34"/>
      <c r="U540" s="34"/>
      <c r="V540" s="34"/>
      <c r="W540" s="34"/>
    </row>
    <row r="541">
      <c r="A541" s="51" t="s">
        <v>59</v>
      </c>
      <c r="B541" s="51" t="s">
        <v>46</v>
      </c>
      <c r="C541" s="30">
        <v>25.0</v>
      </c>
      <c r="D541" s="35" t="str">
        <f>CONCATENATE(A541,B541,C541)</f>
        <v>Com ABAPC325</v>
      </c>
      <c r="E541" s="26">
        <v>1.4616598E7</v>
      </c>
      <c r="F541" s="37">
        <f>AVERAGE(E539:E541)</f>
        <v>14074201</v>
      </c>
      <c r="G541" s="35">
        <f>STDEV(E539:E541)/F541*100</f>
        <v>5.657229903</v>
      </c>
      <c r="H541" s="43">
        <f>F541-$F$532</f>
        <v>2058010.333</v>
      </c>
      <c r="J541" s="45">
        <f>AVERAGE(E539:E541)</f>
        <v>14074201</v>
      </c>
      <c r="K541" s="45">
        <f>STDEV(E539:E541)/F541*100</f>
        <v>5.657229903</v>
      </c>
      <c r="L541" s="44">
        <f>J541-$J$532</f>
        <v>9748412.333</v>
      </c>
      <c r="N541" s="45">
        <f>AVERAGE(E539:E541)</f>
        <v>14074201</v>
      </c>
      <c r="O541" s="48">
        <f>STDEV(E539:E541)/F541*100</f>
        <v>5.657229903</v>
      </c>
      <c r="P541" s="44">
        <f>J541-$J$532</f>
        <v>9748412.333</v>
      </c>
      <c r="T541" s="30" t="str">
        <f>IF(H541&gt;0,"+","-")</f>
        <v>+</v>
      </c>
      <c r="U541" s="30" t="str">
        <f>IF(L541&gt;0,"+","-")</f>
        <v>+</v>
      </c>
      <c r="V541" s="30" t="str">
        <f>IF(P541&gt;0,"+","-")</f>
        <v>+</v>
      </c>
      <c r="W541" s="34" t="str">
        <f>IF(T541="+","1",IF(U541="+","2",IF(V541="+","3","ERRADO")))</f>
        <v>1</v>
      </c>
    </row>
    <row r="542">
      <c r="A542" s="51" t="s">
        <v>59</v>
      </c>
      <c r="B542" s="51" t="s">
        <v>47</v>
      </c>
      <c r="C542" s="30">
        <v>25.0</v>
      </c>
      <c r="D542" s="35"/>
      <c r="E542" s="26">
        <v>7391799.0</v>
      </c>
      <c r="F542" s="37"/>
      <c r="G542" s="35"/>
      <c r="H542" s="35"/>
      <c r="J542" s="38"/>
      <c r="K542" s="38"/>
      <c r="L542" s="38"/>
      <c r="N542" s="38"/>
      <c r="O542" s="38"/>
      <c r="P542" s="38"/>
      <c r="T542" s="34"/>
      <c r="U542" s="34"/>
      <c r="V542" s="34"/>
      <c r="W542" s="34"/>
    </row>
    <row r="543">
      <c r="A543" s="51" t="s">
        <v>59</v>
      </c>
      <c r="B543" s="51" t="s">
        <v>47</v>
      </c>
      <c r="C543" s="30">
        <v>25.0</v>
      </c>
      <c r="D543" s="35"/>
      <c r="E543" s="26">
        <v>7780990.0</v>
      </c>
      <c r="F543" s="37"/>
      <c r="G543" s="35"/>
      <c r="H543" s="35"/>
      <c r="J543" s="38"/>
      <c r="K543" s="38"/>
      <c r="L543" s="38"/>
      <c r="N543" s="38"/>
      <c r="O543" s="38"/>
      <c r="P543" s="38"/>
      <c r="T543" s="34"/>
      <c r="U543" s="34"/>
      <c r="V543" s="34"/>
      <c r="W543" s="34"/>
    </row>
    <row r="544">
      <c r="A544" s="51" t="s">
        <v>59</v>
      </c>
      <c r="B544" s="51" t="s">
        <v>47</v>
      </c>
      <c r="C544" s="30">
        <v>25.0</v>
      </c>
      <c r="D544" s="35" t="str">
        <f>CONCATENATE(A544,B544,C544)</f>
        <v>Com ABAPC425</v>
      </c>
      <c r="E544" s="26">
        <v>7109990.0</v>
      </c>
      <c r="F544" s="37">
        <f>AVERAGE(E542:E544)</f>
        <v>7427593</v>
      </c>
      <c r="G544" s="35">
        <f>STDEV(E542:E544)/F544*100</f>
        <v>4.536180295</v>
      </c>
      <c r="H544" s="43">
        <f>F544-$F$532</f>
        <v>-4588597.667</v>
      </c>
      <c r="J544" s="45">
        <f>AVERAGE(E542:E544)</f>
        <v>7427593</v>
      </c>
      <c r="K544" s="45">
        <f>STDEV(E542:E544)/F544*100</f>
        <v>4.536180295</v>
      </c>
      <c r="L544" s="44">
        <f>J544-$J$532</f>
        <v>3101804.333</v>
      </c>
      <c r="N544" s="45">
        <f>AVERAGE(E542:E544)</f>
        <v>7427593</v>
      </c>
      <c r="O544" s="48">
        <f>STDEV(E542:E544)/F544*100</f>
        <v>4.536180295</v>
      </c>
      <c r="P544" s="44">
        <f>J544-$J$532</f>
        <v>3101804.333</v>
      </c>
      <c r="T544" s="30" t="str">
        <f>IF(H544&gt;0,"+","-")</f>
        <v>-</v>
      </c>
      <c r="U544" s="30" t="str">
        <f>IF(L544&gt;0,"+","-")</f>
        <v>+</v>
      </c>
      <c r="V544" s="30" t="str">
        <f>IF(P544&gt;0,"+","-")</f>
        <v>+</v>
      </c>
      <c r="W544" s="34" t="str">
        <f>IF(T544="+","1",IF(U544="+","2",IF(V544="+","3","ERRADO")))</f>
        <v>2</v>
      </c>
    </row>
    <row r="545">
      <c r="A545" s="51" t="s">
        <v>59</v>
      </c>
      <c r="B545" s="51" t="s">
        <v>48</v>
      </c>
      <c r="C545" s="30">
        <v>25.0</v>
      </c>
      <c r="D545" s="35"/>
      <c r="E545" s="26">
        <v>1.2821239E7</v>
      </c>
      <c r="F545" s="37"/>
      <c r="G545" s="35"/>
      <c r="H545" s="35"/>
      <c r="J545" s="38"/>
      <c r="K545" s="38"/>
      <c r="L545" s="38"/>
      <c r="N545" s="38"/>
      <c r="O545" s="38"/>
      <c r="P545" s="38"/>
      <c r="T545" s="34"/>
      <c r="U545" s="34"/>
      <c r="V545" s="34"/>
      <c r="W545" s="34"/>
    </row>
    <row r="546">
      <c r="A546" s="51" t="s">
        <v>59</v>
      </c>
      <c r="B546" s="51" t="s">
        <v>48</v>
      </c>
      <c r="C546" s="30">
        <v>25.0</v>
      </c>
      <c r="D546" s="35"/>
      <c r="E546" s="26">
        <v>1.2372614E7</v>
      </c>
      <c r="F546" s="37"/>
      <c r="G546" s="35"/>
      <c r="H546" s="35"/>
      <c r="J546" s="38"/>
      <c r="K546" s="38"/>
      <c r="L546" s="38"/>
      <c r="N546" s="38"/>
      <c r="O546" s="38"/>
      <c r="P546" s="38"/>
      <c r="T546" s="34"/>
      <c r="U546" s="34"/>
      <c r="V546" s="34"/>
      <c r="W546" s="34"/>
    </row>
    <row r="547">
      <c r="A547" s="51" t="s">
        <v>59</v>
      </c>
      <c r="B547" s="51" t="s">
        <v>48</v>
      </c>
      <c r="C547" s="30">
        <v>25.0</v>
      </c>
      <c r="D547" s="35" t="str">
        <f>CONCATENATE(A547,B547,C547)</f>
        <v>Com ABAPC525</v>
      </c>
      <c r="E547" s="26">
        <v>1.3275352E7</v>
      </c>
      <c r="F547" s="37">
        <f>AVERAGE(E545:E547)</f>
        <v>12823068.33</v>
      </c>
      <c r="G547" s="35">
        <f>STDEV(E545:E547)/F547*100</f>
        <v>3.519998245</v>
      </c>
      <c r="H547" s="43">
        <f>F547-$F$532</f>
        <v>806877.6667</v>
      </c>
      <c r="J547" s="45">
        <f>AVERAGE(E545:E547)</f>
        <v>12823068.33</v>
      </c>
      <c r="K547" s="45">
        <f>STDEV(E545:E547)/F547*100</f>
        <v>3.519998245</v>
      </c>
      <c r="L547" s="44">
        <f>J547-$J$532</f>
        <v>8497279.667</v>
      </c>
      <c r="N547" s="45">
        <f>AVERAGE(E545:E547)</f>
        <v>12823068.33</v>
      </c>
      <c r="O547" s="45">
        <f>STDEV(E545:E547)/F547*100</f>
        <v>3.519998245</v>
      </c>
      <c r="P547" s="44">
        <f>J547-$J$532</f>
        <v>8497279.667</v>
      </c>
      <c r="T547" s="30" t="str">
        <f>IF(H547&gt;0,"+","-")</f>
        <v>+</v>
      </c>
      <c r="U547" s="30" t="str">
        <f>IF(L547&gt;0,"+","-")</f>
        <v>+</v>
      </c>
      <c r="V547" s="30" t="str">
        <f>IF(P547&gt;0,"+","-")</f>
        <v>+</v>
      </c>
      <c r="W547" s="34" t="str">
        <f>IF(T547="+","1",IF(U547="+","2",IF(V547="+","3","ERRADO")))</f>
        <v>1</v>
      </c>
    </row>
    <row r="548">
      <c r="A548" s="51" t="s">
        <v>59</v>
      </c>
      <c r="B548" s="51" t="s">
        <v>49</v>
      </c>
      <c r="C548" s="30">
        <v>25.0</v>
      </c>
      <c r="D548" s="35"/>
      <c r="E548" s="27">
        <v>1.1098349E7</v>
      </c>
      <c r="F548" s="37"/>
      <c r="G548" s="35"/>
      <c r="H548" s="35"/>
      <c r="J548" s="38"/>
      <c r="K548" s="38"/>
      <c r="L548" s="38"/>
      <c r="N548" s="38"/>
      <c r="O548" s="38"/>
      <c r="P548" s="38"/>
      <c r="T548" s="34"/>
      <c r="U548" s="34"/>
      <c r="V548" s="34"/>
      <c r="W548" s="34"/>
    </row>
    <row r="549">
      <c r="A549" s="51" t="s">
        <v>59</v>
      </c>
      <c r="B549" s="51" t="s">
        <v>49</v>
      </c>
      <c r="C549" s="30">
        <v>25.0</v>
      </c>
      <c r="D549" s="35"/>
      <c r="E549" s="27">
        <v>1.1155474E7</v>
      </c>
      <c r="F549" s="37"/>
      <c r="G549" s="35"/>
      <c r="H549" s="35"/>
      <c r="J549" s="38"/>
      <c r="K549" s="38"/>
      <c r="L549" s="38"/>
      <c r="N549" s="38"/>
      <c r="O549" s="38"/>
      <c r="P549" s="38"/>
      <c r="T549" s="34"/>
      <c r="U549" s="34"/>
      <c r="V549" s="34"/>
      <c r="W549" s="34"/>
    </row>
    <row r="550">
      <c r="A550" s="51" t="s">
        <v>59</v>
      </c>
      <c r="B550" s="51" t="s">
        <v>49</v>
      </c>
      <c r="C550" s="30">
        <v>25.0</v>
      </c>
      <c r="D550" s="35" t="str">
        <f>CONCATENATE(A550,B550,C550)</f>
        <v>Com ABAP1BP3_125</v>
      </c>
      <c r="E550" s="27">
        <v>1.0693852E7</v>
      </c>
      <c r="F550" s="37">
        <f>AVERAGE(E548:E550)</f>
        <v>10982558.33</v>
      </c>
      <c r="G550" s="35">
        <f>STDEV(E548:E550)/F550*100</f>
        <v>2.291389488</v>
      </c>
      <c r="H550" s="43">
        <f>F550-$F$532</f>
        <v>-1033632.333</v>
      </c>
      <c r="J550" s="45">
        <f>AVERAGE(E548:E550)</f>
        <v>10982558.33</v>
      </c>
      <c r="K550" s="45">
        <f>STDEV(E548:E550)/F550*100</f>
        <v>2.291389488</v>
      </c>
      <c r="L550" s="44">
        <f>J550-$J$532</f>
        <v>6656769.667</v>
      </c>
      <c r="N550" s="45">
        <f>AVERAGE(E548:E550)</f>
        <v>10982558.33</v>
      </c>
      <c r="O550" s="45">
        <f>STDEV(E548:E550)/F550*100</f>
        <v>2.291389488</v>
      </c>
      <c r="P550" s="44">
        <f>J550-$J$532</f>
        <v>6656769.667</v>
      </c>
      <c r="T550" s="30" t="str">
        <f>IF(H550&gt;0,"+","-")</f>
        <v>-</v>
      </c>
      <c r="U550" s="30" t="str">
        <f>IF(L550&gt;0,"+","-")</f>
        <v>+</v>
      </c>
      <c r="V550" s="30" t="str">
        <f>IF(P550&gt;0,"+","-")</f>
        <v>+</v>
      </c>
      <c r="W550" s="34" t="str">
        <f>IF(T550="+","1",IF(U550="+","2",IF(V550="+","3","ERRADO")))</f>
        <v>2</v>
      </c>
    </row>
    <row r="551">
      <c r="A551" s="51" t="s">
        <v>59</v>
      </c>
      <c r="B551" s="51" t="s">
        <v>50</v>
      </c>
      <c r="C551" s="30">
        <v>25.0</v>
      </c>
      <c r="D551" s="35"/>
      <c r="E551" s="27">
        <v>8327537.0</v>
      </c>
      <c r="F551" s="37"/>
      <c r="G551" s="35"/>
      <c r="H551" s="35"/>
      <c r="J551" s="38"/>
      <c r="K551" s="38"/>
      <c r="L551" s="38"/>
      <c r="N551" s="38"/>
      <c r="O551" s="38"/>
      <c r="P551" s="38"/>
      <c r="T551" s="34"/>
      <c r="U551" s="34"/>
      <c r="V551" s="34"/>
      <c r="W551" s="34"/>
    </row>
    <row r="552">
      <c r="A552" s="51" t="s">
        <v>59</v>
      </c>
      <c r="B552" s="51" t="s">
        <v>50</v>
      </c>
      <c r="C552" s="30">
        <v>25.0</v>
      </c>
      <c r="D552" s="35"/>
      <c r="E552" s="27">
        <v>8544324.0</v>
      </c>
      <c r="F552" s="37"/>
      <c r="G552" s="35"/>
      <c r="H552" s="35"/>
      <c r="J552" s="38"/>
      <c r="K552" s="38"/>
      <c r="L552" s="38"/>
      <c r="N552" s="38"/>
      <c r="O552" s="38"/>
      <c r="P552" s="38"/>
      <c r="T552" s="34"/>
      <c r="U552" s="34"/>
      <c r="V552" s="34"/>
      <c r="W552" s="34"/>
    </row>
    <row r="553">
      <c r="A553" s="51" t="s">
        <v>59</v>
      </c>
      <c r="B553" s="51" t="s">
        <v>50</v>
      </c>
      <c r="C553" s="30">
        <v>25.0</v>
      </c>
      <c r="D553" s="35" t="str">
        <f>CONCATENATE(A553,B553,C553)</f>
        <v>Com ABAP1BP3_225</v>
      </c>
      <c r="E553" s="27">
        <v>8995229.0</v>
      </c>
      <c r="F553" s="37">
        <f>AVERAGE(E551:E553)</f>
        <v>8622363.333</v>
      </c>
      <c r="G553" s="35">
        <f>STDEV(E551:E553)/F553*100</f>
        <v>3.950404106</v>
      </c>
      <c r="H553" s="43">
        <f>F553-$F$532</f>
        <v>-3393827.333</v>
      </c>
      <c r="J553" s="45">
        <f>AVERAGE(E551:E553)</f>
        <v>8622363.333</v>
      </c>
      <c r="K553" s="45">
        <f>STDEV(E551:E553)/F553*100</f>
        <v>3.950404106</v>
      </c>
      <c r="L553" s="44">
        <f>J553-$J$532</f>
        <v>4296574.667</v>
      </c>
      <c r="N553" s="45">
        <f>AVERAGE(E551:E553)</f>
        <v>8622363.333</v>
      </c>
      <c r="O553" s="45">
        <f>STDEV(E551:E553)/F553*100</f>
        <v>3.950404106</v>
      </c>
      <c r="P553" s="44">
        <f>J553-$J$532</f>
        <v>4296574.667</v>
      </c>
      <c r="T553" s="30" t="str">
        <f>IF(H553&gt;0,"+","-")</f>
        <v>-</v>
      </c>
      <c r="U553" s="30" t="str">
        <f>IF(L553&gt;0,"+","-")</f>
        <v>+</v>
      </c>
      <c r="V553" s="30" t="str">
        <f>IF(P553&gt;0,"+","-")</f>
        <v>+</v>
      </c>
      <c r="W553" s="34" t="str">
        <f>IF(T553="+","1",IF(U553="+","2",IF(V553="+","3","ERRADO")))</f>
        <v>2</v>
      </c>
    </row>
    <row r="554">
      <c r="A554" s="51" t="s">
        <v>59</v>
      </c>
      <c r="B554" s="51" t="s">
        <v>51</v>
      </c>
      <c r="C554" s="30">
        <v>25.0</v>
      </c>
      <c r="D554" s="35"/>
      <c r="E554" s="27">
        <v>1.290058E7</v>
      </c>
      <c r="F554" s="37"/>
      <c r="G554" s="35"/>
      <c r="H554" s="35"/>
      <c r="J554" s="38"/>
      <c r="K554" s="38"/>
      <c r="L554" s="38"/>
      <c r="N554" s="38"/>
      <c r="O554" s="38"/>
      <c r="P554" s="38"/>
      <c r="T554" s="34"/>
      <c r="U554" s="34"/>
      <c r="V554" s="34"/>
      <c r="W554" s="34"/>
    </row>
    <row r="555">
      <c r="A555" s="51" t="s">
        <v>59</v>
      </c>
      <c r="B555" s="51" t="s">
        <v>51</v>
      </c>
      <c r="C555" s="30">
        <v>25.0</v>
      </c>
      <c r="D555" s="35"/>
      <c r="E555" s="27">
        <v>1.3216786E7</v>
      </c>
      <c r="F555" s="37"/>
      <c r="G555" s="35"/>
      <c r="H555" s="35"/>
      <c r="J555" s="38"/>
      <c r="K555" s="38"/>
      <c r="L555" s="38"/>
      <c r="N555" s="38"/>
      <c r="O555" s="38"/>
      <c r="P555" s="38"/>
      <c r="T555" s="34"/>
      <c r="U555" s="34"/>
      <c r="V555" s="34"/>
      <c r="W555" s="34"/>
    </row>
    <row r="556">
      <c r="A556" s="51" t="s">
        <v>59</v>
      </c>
      <c r="B556" s="51" t="s">
        <v>51</v>
      </c>
      <c r="C556" s="30">
        <v>25.0</v>
      </c>
      <c r="D556" s="35" t="str">
        <f>CONCATENATE(A556,B556,C556)</f>
        <v>Com ABAP1BP3_325</v>
      </c>
      <c r="E556" s="27">
        <v>1.2734878E7</v>
      </c>
      <c r="F556" s="37">
        <f>AVERAGE(E554:E556)</f>
        <v>12950748</v>
      </c>
      <c r="G556" s="35">
        <f>STDEV(E554:E556)/F556*100</f>
        <v>1.890544423</v>
      </c>
      <c r="H556" s="43">
        <f>F556-$F$532</f>
        <v>934557.3333</v>
      </c>
      <c r="J556" s="45">
        <f>AVERAGE(E554:E556)</f>
        <v>12950748</v>
      </c>
      <c r="K556" s="45">
        <f>STDEV(E554:E556)/F556*100</f>
        <v>1.890544423</v>
      </c>
      <c r="L556" s="44">
        <f>J556-$J$532</f>
        <v>8624959.333</v>
      </c>
      <c r="N556" s="45">
        <f>AVERAGE(E554:E556)</f>
        <v>12950748</v>
      </c>
      <c r="O556" s="48">
        <f>STDEV(E554:E556)/F556*100</f>
        <v>1.890544423</v>
      </c>
      <c r="P556" s="44">
        <f>J556-$J$532</f>
        <v>8624959.333</v>
      </c>
      <c r="T556" s="30" t="str">
        <f>IF(H556&gt;0,"+","-")</f>
        <v>+</v>
      </c>
      <c r="U556" s="30" t="str">
        <f>IF(L556&gt;0,"+","-")</f>
        <v>+</v>
      </c>
      <c r="V556" s="30" t="str">
        <f>IF(P556&gt;0,"+","-")</f>
        <v>+</v>
      </c>
      <c r="W556" s="34" t="str">
        <f>IF(T556="+","1",IF(U556="+","2",IF(V556="+","3","ERRADO")))</f>
        <v>1</v>
      </c>
    </row>
    <row r="557">
      <c r="A557" s="51" t="s">
        <v>59</v>
      </c>
      <c r="B557" s="51" t="s">
        <v>52</v>
      </c>
      <c r="C557" s="30">
        <v>25.0</v>
      </c>
      <c r="D557" s="35"/>
      <c r="E557" s="27">
        <v>1.0016977E7</v>
      </c>
      <c r="F557" s="37"/>
      <c r="G557" s="35"/>
      <c r="H557" s="35"/>
      <c r="J557" s="38"/>
      <c r="K557" s="38"/>
      <c r="L557" s="38"/>
      <c r="N557" s="38"/>
      <c r="O557" s="38"/>
      <c r="P557" s="38"/>
      <c r="T557" s="34"/>
      <c r="U557" s="34"/>
      <c r="V557" s="34"/>
      <c r="W557" s="34"/>
    </row>
    <row r="558">
      <c r="A558" s="51" t="s">
        <v>59</v>
      </c>
      <c r="B558" s="51" t="s">
        <v>52</v>
      </c>
      <c r="C558" s="30">
        <v>25.0</v>
      </c>
      <c r="D558" s="35"/>
      <c r="E558" s="27">
        <v>1.1611948E7</v>
      </c>
      <c r="F558" s="37"/>
      <c r="G558" s="35"/>
      <c r="H558" s="35"/>
      <c r="J558" s="38"/>
      <c r="K558" s="38"/>
      <c r="L558" s="38"/>
      <c r="N558" s="38"/>
      <c r="O558" s="38"/>
      <c r="P558" s="38"/>
      <c r="T558" s="34"/>
      <c r="U558" s="34"/>
      <c r="V558" s="34"/>
      <c r="W558" s="34"/>
    </row>
    <row r="559">
      <c r="A559" s="51" t="s">
        <v>59</v>
      </c>
      <c r="B559" s="51" t="s">
        <v>52</v>
      </c>
      <c r="C559" s="30">
        <v>25.0</v>
      </c>
      <c r="D559" s="35" t="str">
        <f>CONCATENATE(A559,B559,C559)</f>
        <v>Com ABAP1BP3_425</v>
      </c>
      <c r="E559" s="27">
        <v>9997465.0</v>
      </c>
      <c r="F559" s="37">
        <f>AVERAGE(E557:E559)</f>
        <v>10542130</v>
      </c>
      <c r="G559" s="35">
        <f>STDEV(E557:E559)/F559*100</f>
        <v>8.788934776</v>
      </c>
      <c r="H559" s="43">
        <f>F559-$F$532</f>
        <v>-1474060.667</v>
      </c>
      <c r="J559" s="45">
        <f>AVERAGE(E557:E559)</f>
        <v>10542130</v>
      </c>
      <c r="K559" s="45">
        <f>STDEV(E557:E559)/F559*100</f>
        <v>8.788934776</v>
      </c>
      <c r="L559" s="44">
        <f>J559-$J$532</f>
        <v>6216341.333</v>
      </c>
      <c r="N559" s="45">
        <f>AVERAGE(E557:E559)</f>
        <v>10542130</v>
      </c>
      <c r="O559" s="45">
        <f>STDEV(E557:E559)/F559*100</f>
        <v>8.788934776</v>
      </c>
      <c r="P559" s="44">
        <f>J559-$J$532</f>
        <v>6216341.333</v>
      </c>
      <c r="T559" s="30" t="str">
        <f>IF(H559&gt;0,"+","-")</f>
        <v>-</v>
      </c>
      <c r="U559" s="30" t="str">
        <f>IF(L559&gt;0,"+","-")</f>
        <v>+</v>
      </c>
      <c r="V559" s="30" t="str">
        <f>IF(P559&gt;0,"+","-")</f>
        <v>+</v>
      </c>
      <c r="W559" s="34" t="str">
        <f>IF(T559="+","1",IF(U559="+","2",IF(V559="+","3","ERRADO")))</f>
        <v>2</v>
      </c>
    </row>
    <row r="560">
      <c r="A560" s="51" t="s">
        <v>59</v>
      </c>
      <c r="B560" s="51" t="s">
        <v>53</v>
      </c>
      <c r="C560" s="30">
        <v>25.0</v>
      </c>
      <c r="D560" s="35"/>
      <c r="E560" s="27">
        <v>1.4025548E7</v>
      </c>
      <c r="F560" s="37"/>
      <c r="G560" s="35"/>
      <c r="H560" s="35"/>
      <c r="J560" s="38"/>
      <c r="K560" s="38"/>
      <c r="L560" s="38"/>
      <c r="N560" s="38"/>
      <c r="O560" s="38"/>
      <c r="P560" s="38"/>
      <c r="T560" s="34"/>
      <c r="U560" s="34"/>
      <c r="V560" s="34"/>
      <c r="W560" s="34"/>
    </row>
    <row r="561">
      <c r="A561" s="51" t="s">
        <v>59</v>
      </c>
      <c r="B561" s="51" t="s">
        <v>53</v>
      </c>
      <c r="C561" s="30">
        <v>25.0</v>
      </c>
      <c r="D561" s="35"/>
      <c r="E561" s="27">
        <v>1.3943573E7</v>
      </c>
      <c r="F561" s="37"/>
      <c r="G561" s="35"/>
      <c r="H561" s="35"/>
      <c r="J561" s="38"/>
      <c r="K561" s="38"/>
      <c r="L561" s="38"/>
      <c r="N561" s="38"/>
      <c r="O561" s="38"/>
      <c r="P561" s="38"/>
      <c r="T561" s="34"/>
      <c r="U561" s="34"/>
      <c r="V561" s="34"/>
      <c r="W561" s="34"/>
    </row>
    <row r="562">
      <c r="A562" s="51" t="s">
        <v>59</v>
      </c>
      <c r="B562" s="51" t="s">
        <v>53</v>
      </c>
      <c r="C562" s="30">
        <v>25.0</v>
      </c>
      <c r="D562" s="35" t="str">
        <f>CONCATENATE(A562,B562,C562)</f>
        <v>Com ABAP1BP3_525</v>
      </c>
      <c r="E562" s="27">
        <v>1.3285763E7</v>
      </c>
      <c r="F562" s="37">
        <f>AVERAGE(E560:E562)</f>
        <v>13751628</v>
      </c>
      <c r="G562" s="35">
        <f>STDEV(E560:E562)/F562*100</f>
        <v>2.948942387</v>
      </c>
      <c r="H562" s="43">
        <f>F562-$F$532</f>
        <v>1735437.333</v>
      </c>
      <c r="J562" s="45">
        <f>AVERAGE(E560:E562)</f>
        <v>13751628</v>
      </c>
      <c r="K562" s="45">
        <f>STDEV(E560:E562)/F562*100</f>
        <v>2.948942387</v>
      </c>
      <c r="L562" s="44">
        <f>J562-$J$532</f>
        <v>9425839.333</v>
      </c>
      <c r="N562" s="45">
        <f>AVERAGE(E560:E562)</f>
        <v>13751628</v>
      </c>
      <c r="O562" s="45">
        <f>STDEV(E560:E562)/F562*100</f>
        <v>2.948942387</v>
      </c>
      <c r="P562" s="44">
        <f>J562-$J$532</f>
        <v>9425839.333</v>
      </c>
      <c r="T562" s="30" t="str">
        <f>IF(H562&gt;0,"+","-")</f>
        <v>+</v>
      </c>
      <c r="U562" s="30" t="str">
        <f>IF(L562&gt;0,"+","-")</f>
        <v>+</v>
      </c>
      <c r="V562" s="30" t="str">
        <f>IF(P562&gt;0,"+","-")</f>
        <v>+</v>
      </c>
      <c r="W562" s="34" t="str">
        <f>IF(T562="+","1",IF(U562="+","2",IF(V562="+","3","ERRADO")))</f>
        <v>1</v>
      </c>
    </row>
    <row r="563">
      <c r="A563" s="51" t="s">
        <v>59</v>
      </c>
      <c r="B563" s="51" t="s">
        <v>54</v>
      </c>
      <c r="C563" s="30">
        <v>25.0</v>
      </c>
      <c r="D563" s="35"/>
      <c r="E563" s="28">
        <v>1.6033968E7</v>
      </c>
      <c r="F563" s="37"/>
      <c r="G563" s="35"/>
      <c r="H563" s="35"/>
      <c r="J563" s="38"/>
      <c r="K563" s="38"/>
      <c r="L563" s="38"/>
      <c r="N563" s="38"/>
      <c r="O563" s="38"/>
      <c r="P563" s="38"/>
      <c r="T563" s="34"/>
      <c r="U563" s="34"/>
      <c r="V563" s="34"/>
      <c r="W563" s="34"/>
    </row>
    <row r="564">
      <c r="A564" s="51" t="s">
        <v>59</v>
      </c>
      <c r="B564" s="51" t="s">
        <v>54</v>
      </c>
      <c r="C564" s="30">
        <v>25.0</v>
      </c>
      <c r="D564" s="35"/>
      <c r="E564" s="28">
        <v>1.5711677E7</v>
      </c>
      <c r="F564" s="37"/>
      <c r="G564" s="35"/>
      <c r="H564" s="35"/>
      <c r="J564" s="38"/>
      <c r="K564" s="38"/>
      <c r="L564" s="38"/>
      <c r="N564" s="38"/>
      <c r="O564" s="38"/>
      <c r="P564" s="38"/>
      <c r="T564" s="34"/>
      <c r="U564" s="34"/>
      <c r="V564" s="34"/>
      <c r="W564" s="34"/>
    </row>
    <row r="565">
      <c r="A565" s="51" t="s">
        <v>59</v>
      </c>
      <c r="B565" s="51" t="s">
        <v>54</v>
      </c>
      <c r="C565" s="30">
        <v>25.0</v>
      </c>
      <c r="D565" s="35" t="str">
        <f>CONCATENATE(A565,B565,C565)</f>
        <v>Com ABAP10BP3_125</v>
      </c>
      <c r="E565" s="28">
        <v>1.7083602E7</v>
      </c>
      <c r="F565" s="37">
        <f>AVERAGE(E563:E565)</f>
        <v>16276415.67</v>
      </c>
      <c r="G565" s="35">
        <f>STDEV(E563:E565)/F565*100</f>
        <v>4.407464915</v>
      </c>
      <c r="H565" s="43">
        <f>F565-$F$532</f>
        <v>4260225</v>
      </c>
      <c r="J565" s="45">
        <f>AVERAGE(E563:E565)</f>
        <v>16276415.67</v>
      </c>
      <c r="K565" s="45">
        <f>STDEV(E563:E565)/F565*100</f>
        <v>4.407464915</v>
      </c>
      <c r="L565" s="44">
        <f>J565-$J$532</f>
        <v>11950627</v>
      </c>
      <c r="N565" s="45">
        <f>AVERAGE(E563:E565)</f>
        <v>16276415.67</v>
      </c>
      <c r="O565" s="45">
        <f>STDEV(E563:E565)/F565*100</f>
        <v>4.407464915</v>
      </c>
      <c r="P565" s="44">
        <f>J565-$J$532</f>
        <v>11950627</v>
      </c>
      <c r="T565" s="30" t="str">
        <f>IF(H565&gt;0,"+","-")</f>
        <v>+</v>
      </c>
      <c r="U565" s="30" t="str">
        <f>IF(L565&gt;0,"+","-")</f>
        <v>+</v>
      </c>
      <c r="V565" s="30" t="str">
        <f>IF(P565&gt;0,"+","-")</f>
        <v>+</v>
      </c>
      <c r="W565" s="34" t="str">
        <f>IF(T565="+","1",IF(U565="+","2",IF(V565="+","3","ERRADO")))</f>
        <v>1</v>
      </c>
    </row>
    <row r="566">
      <c r="A566" s="51" t="s">
        <v>59</v>
      </c>
      <c r="B566" s="51" t="s">
        <v>55</v>
      </c>
      <c r="C566" s="30">
        <v>25.0</v>
      </c>
      <c r="D566" s="35"/>
      <c r="E566" s="28">
        <v>8399984.0</v>
      </c>
      <c r="F566" s="37"/>
      <c r="G566" s="35"/>
      <c r="H566" s="35"/>
      <c r="J566" s="38"/>
      <c r="K566" s="38"/>
      <c r="L566" s="38"/>
      <c r="N566" s="38"/>
      <c r="O566" s="38"/>
      <c r="P566" s="38"/>
      <c r="T566" s="34"/>
      <c r="U566" s="34"/>
      <c r="V566" s="34"/>
      <c r="W566" s="34"/>
    </row>
    <row r="567">
      <c r="A567" s="51" t="s">
        <v>59</v>
      </c>
      <c r="B567" s="54" t="s">
        <v>55</v>
      </c>
      <c r="C567" s="30">
        <v>25.0</v>
      </c>
      <c r="D567" s="35"/>
      <c r="E567" s="28">
        <v>8231042.0</v>
      </c>
      <c r="F567" s="37"/>
      <c r="G567" s="35"/>
      <c r="H567" s="35"/>
      <c r="J567" s="38"/>
      <c r="K567" s="38"/>
      <c r="L567" s="38"/>
      <c r="N567" s="38"/>
      <c r="O567" s="38"/>
      <c r="P567" s="38"/>
      <c r="T567" s="34"/>
      <c r="U567" s="34"/>
      <c r="V567" s="34"/>
      <c r="W567" s="34"/>
    </row>
    <row r="568">
      <c r="A568" s="51" t="s">
        <v>59</v>
      </c>
      <c r="B568" s="54" t="s">
        <v>55</v>
      </c>
      <c r="C568" s="30">
        <v>25.0</v>
      </c>
      <c r="D568" s="35" t="str">
        <f>CONCATENATE(A568,B568,C568)</f>
        <v>Com ABAP10BP3_225</v>
      </c>
      <c r="E568" s="28">
        <v>8001397.0</v>
      </c>
      <c r="F568" s="37">
        <f>AVERAGE(E566:E568)</f>
        <v>8210807.667</v>
      </c>
      <c r="G568" s="35">
        <f>STDEV(E566:E568)/F568*100</f>
        <v>2.436574137</v>
      </c>
      <c r="H568" s="43">
        <f>F568-$F$532</f>
        <v>-3805383</v>
      </c>
      <c r="J568" s="45">
        <f>AVERAGE(E566:E568)</f>
        <v>8210807.667</v>
      </c>
      <c r="K568" s="45">
        <f>STDEV(E566:E568)/F568*100</f>
        <v>2.436574137</v>
      </c>
      <c r="L568" s="44">
        <f>J568-$J$532</f>
        <v>3885019</v>
      </c>
      <c r="N568" s="45">
        <f>AVERAGE(E566:E568)</f>
        <v>8210807.667</v>
      </c>
      <c r="O568" s="48">
        <f>STDEV(E566:E568)/F568*100</f>
        <v>2.436574137</v>
      </c>
      <c r="P568" s="44">
        <f>J568-$J$532</f>
        <v>3885019</v>
      </c>
      <c r="T568" s="30" t="str">
        <f>IF(H568&gt;0,"+","-")</f>
        <v>-</v>
      </c>
      <c r="U568" s="30" t="str">
        <f>IF(L568&gt;0,"+","-")</f>
        <v>+</v>
      </c>
      <c r="V568" s="30" t="str">
        <f>IF(P568&gt;0,"+","-")</f>
        <v>+</v>
      </c>
      <c r="W568" s="34" t="str">
        <f>IF(T568="+","1",IF(U568="+","2",IF(V568="+","3","ERRADO")))</f>
        <v>2</v>
      </c>
    </row>
    <row r="569">
      <c r="A569" s="51" t="s">
        <v>59</v>
      </c>
      <c r="B569" s="54" t="s">
        <v>56</v>
      </c>
      <c r="C569" s="30">
        <v>25.0</v>
      </c>
      <c r="D569" s="35"/>
      <c r="E569" s="28">
        <v>5973146.0</v>
      </c>
      <c r="F569" s="37"/>
      <c r="G569" s="35"/>
      <c r="H569" s="35"/>
      <c r="J569" s="38"/>
      <c r="K569" s="38"/>
      <c r="L569" s="38"/>
      <c r="N569" s="38"/>
      <c r="O569" s="38"/>
      <c r="P569" s="38"/>
      <c r="T569" s="34"/>
      <c r="U569" s="34"/>
      <c r="V569" s="34"/>
      <c r="W569" s="34"/>
    </row>
    <row r="570">
      <c r="A570" s="51" t="s">
        <v>59</v>
      </c>
      <c r="B570" s="54" t="s">
        <v>56</v>
      </c>
      <c r="C570" s="30">
        <v>25.0</v>
      </c>
      <c r="D570" s="35"/>
      <c r="E570" s="28">
        <v>5788236.0</v>
      </c>
      <c r="F570" s="37"/>
      <c r="G570" s="35"/>
      <c r="H570" s="35"/>
      <c r="J570" s="38"/>
      <c r="K570" s="38"/>
      <c r="L570" s="38"/>
      <c r="N570" s="38"/>
      <c r="O570" s="38"/>
      <c r="P570" s="38"/>
      <c r="T570" s="34"/>
      <c r="U570" s="34"/>
      <c r="V570" s="34"/>
      <c r="W570" s="34"/>
    </row>
    <row r="571">
      <c r="A571" s="51" t="s">
        <v>59</v>
      </c>
      <c r="B571" s="54" t="s">
        <v>56</v>
      </c>
      <c r="C571" s="30">
        <v>25.0</v>
      </c>
      <c r="D571" s="35" t="str">
        <f>CONCATENATE(A571,B571,C571)</f>
        <v>Com ABAP10BP3_325</v>
      </c>
      <c r="E571" s="28">
        <v>5874038.0</v>
      </c>
      <c r="F571" s="37">
        <f>AVERAGE(E569:E571)</f>
        <v>5878473.333</v>
      </c>
      <c r="G571" s="35">
        <f>STDEV(E569:E571)/F571*100</f>
        <v>1.574129051</v>
      </c>
      <c r="H571" s="43">
        <f>F571-$F$532</f>
        <v>-6137717.333</v>
      </c>
      <c r="J571" s="45">
        <f>AVERAGE(E569:E571)</f>
        <v>5878473.333</v>
      </c>
      <c r="K571" s="45">
        <f>STDEV(E569:E571)/F571*100</f>
        <v>1.574129051</v>
      </c>
      <c r="L571" s="44">
        <f>J571-$J$532</f>
        <v>1552684.667</v>
      </c>
      <c r="N571" s="45">
        <f>AVERAGE(E569:E571)</f>
        <v>5878473.333</v>
      </c>
      <c r="O571" s="45">
        <f>STDEV(E569:E571)/F571*100</f>
        <v>1.574129051</v>
      </c>
      <c r="P571" s="44">
        <f>J571-$J$532</f>
        <v>1552684.667</v>
      </c>
      <c r="T571" s="30" t="str">
        <f>IF(H571&gt;0,"+","-")</f>
        <v>-</v>
      </c>
      <c r="U571" s="30" t="str">
        <f>IF(L571&gt;0,"+","-")</f>
        <v>+</v>
      </c>
      <c r="V571" s="30" t="str">
        <f>IF(P571&gt;0,"+","-")</f>
        <v>+</v>
      </c>
      <c r="W571" s="34" t="str">
        <f>IF(T571="+","1",IF(U571="+","2",IF(V571="+","3","ERRADO")))</f>
        <v>2</v>
      </c>
    </row>
    <row r="572">
      <c r="A572" s="51" t="s">
        <v>59</v>
      </c>
      <c r="B572" s="54" t="s">
        <v>57</v>
      </c>
      <c r="C572" s="30">
        <v>25.0</v>
      </c>
      <c r="D572" s="35"/>
      <c r="E572" s="28">
        <v>6400784.0</v>
      </c>
      <c r="F572" s="37"/>
      <c r="G572" s="35"/>
      <c r="H572" s="35"/>
      <c r="J572" s="38"/>
      <c r="K572" s="38"/>
      <c r="L572" s="38"/>
      <c r="N572" s="38"/>
      <c r="O572" s="38"/>
      <c r="P572" s="38"/>
      <c r="T572" s="34"/>
      <c r="U572" s="34"/>
      <c r="V572" s="34"/>
      <c r="W572" s="34"/>
    </row>
    <row r="573">
      <c r="A573" s="51" t="s">
        <v>59</v>
      </c>
      <c r="B573" s="54" t="s">
        <v>57</v>
      </c>
      <c r="C573" s="30">
        <v>25.0</v>
      </c>
      <c r="D573" s="35"/>
      <c r="E573" s="28">
        <v>6557101.0</v>
      </c>
      <c r="F573" s="37"/>
      <c r="G573" s="35"/>
      <c r="H573" s="35"/>
      <c r="J573" s="38"/>
      <c r="K573" s="38"/>
      <c r="L573" s="38"/>
      <c r="N573" s="38"/>
      <c r="O573" s="38"/>
      <c r="P573" s="38"/>
      <c r="T573" s="34"/>
      <c r="U573" s="34"/>
      <c r="V573" s="34"/>
      <c r="W573" s="34"/>
    </row>
    <row r="574">
      <c r="A574" s="51" t="s">
        <v>59</v>
      </c>
      <c r="B574" s="54" t="s">
        <v>57</v>
      </c>
      <c r="C574" s="30">
        <v>25.0</v>
      </c>
      <c r="D574" s="35" t="str">
        <f>CONCATENATE(A574,B574,C574)</f>
        <v>Com ABAP10BP3_425</v>
      </c>
      <c r="E574" s="28">
        <v>6653540.0</v>
      </c>
      <c r="F574" s="37">
        <f>AVERAGE(E572:E574)</f>
        <v>6537141.667</v>
      </c>
      <c r="G574" s="35">
        <f>STDEV(E572:E574)/F574*100</f>
        <v>1.951229188</v>
      </c>
      <c r="H574" s="43">
        <f>F574-$F$532</f>
        <v>-5479049</v>
      </c>
      <c r="J574" s="45">
        <f>AVERAGE(E572:E574)</f>
        <v>6537141.667</v>
      </c>
      <c r="K574" s="45">
        <f>STDEV(E572:E574)/F574*100</f>
        <v>1.951229188</v>
      </c>
      <c r="L574" s="44">
        <f>J574-$J$532</f>
        <v>2211353</v>
      </c>
      <c r="N574" s="45">
        <f>AVERAGE(E572:E574)</f>
        <v>6537141.667</v>
      </c>
      <c r="O574" s="45">
        <f>STDEV(E572:E574)/F574*100</f>
        <v>1.951229188</v>
      </c>
      <c r="P574" s="44">
        <f>J574-$J$532</f>
        <v>2211353</v>
      </c>
      <c r="T574" s="30" t="str">
        <f>IF(H574&gt;0,"+","-")</f>
        <v>-</v>
      </c>
      <c r="U574" s="30" t="str">
        <f>IF(L574&gt;0,"+","-")</f>
        <v>+</v>
      </c>
      <c r="V574" s="30" t="str">
        <f>IF(P574&gt;0,"+","-")</f>
        <v>+</v>
      </c>
      <c r="W574" s="34" t="str">
        <f>IF(T574="+","1",IF(U574="+","2",IF(V574="+","3","ERRADO")))</f>
        <v>2</v>
      </c>
    </row>
    <row r="575">
      <c r="A575" s="51" t="s">
        <v>59</v>
      </c>
      <c r="B575" s="54" t="s">
        <v>58</v>
      </c>
      <c r="C575" s="30">
        <v>25.0</v>
      </c>
      <c r="D575" s="35"/>
      <c r="E575" s="28">
        <v>8880298.0</v>
      </c>
      <c r="F575" s="37"/>
      <c r="G575" s="35"/>
      <c r="H575" s="35"/>
      <c r="J575" s="38"/>
      <c r="K575" s="38"/>
      <c r="L575" s="38"/>
      <c r="N575" s="38"/>
      <c r="O575" s="38"/>
      <c r="P575" s="38"/>
      <c r="T575" s="34"/>
      <c r="U575" s="34"/>
      <c r="V575" s="34"/>
      <c r="W575" s="34"/>
    </row>
    <row r="576">
      <c r="A576" s="51" t="s">
        <v>59</v>
      </c>
      <c r="B576" s="54" t="s">
        <v>58</v>
      </c>
      <c r="C576" s="30">
        <v>25.0</v>
      </c>
      <c r="D576" s="35"/>
      <c r="E576" s="28">
        <v>8810287.0</v>
      </c>
      <c r="F576" s="37"/>
      <c r="G576" s="35"/>
      <c r="H576" s="35"/>
      <c r="J576" s="38"/>
      <c r="K576" s="38"/>
      <c r="L576" s="38"/>
      <c r="N576" s="38"/>
      <c r="O576" s="38"/>
      <c r="P576" s="38"/>
      <c r="T576" s="34"/>
      <c r="U576" s="34"/>
      <c r="V576" s="34"/>
      <c r="W576" s="34"/>
    </row>
    <row r="577">
      <c r="A577" s="51" t="s">
        <v>59</v>
      </c>
      <c r="B577" s="54" t="s">
        <v>58</v>
      </c>
      <c r="C577" s="30">
        <v>25.0</v>
      </c>
      <c r="D577" s="35" t="str">
        <f>CONCATENATE(A577,B577,C577)</f>
        <v>Com ABAP10BP3_525</v>
      </c>
      <c r="E577" s="28">
        <v>9646304.0</v>
      </c>
      <c r="F577" s="37">
        <f>AVERAGE(E575:E577)</f>
        <v>9112296.333</v>
      </c>
      <c r="G577" s="35">
        <f>STDEV(E575:E577)/F577*100</f>
        <v>5.089684741</v>
      </c>
      <c r="H577" s="43">
        <f>F577-$F$532</f>
        <v>-2903894.333</v>
      </c>
      <c r="J577" s="45">
        <f>AVERAGE(E575:E577)</f>
        <v>9112296.333</v>
      </c>
      <c r="K577" s="45">
        <f>STDEV(E575:E577)/F577*100</f>
        <v>5.089684741</v>
      </c>
      <c r="L577" s="44">
        <f>J577-$J$532</f>
        <v>4786507.667</v>
      </c>
      <c r="N577" s="45">
        <f>AVERAGE(E575:E577)</f>
        <v>9112296.333</v>
      </c>
      <c r="O577" s="45">
        <f>STDEV(E575:E577)/F577*100</f>
        <v>5.089684741</v>
      </c>
      <c r="P577" s="44">
        <f>J577-$J$532</f>
        <v>4786507.667</v>
      </c>
      <c r="T577" s="30" t="str">
        <f>IF(H577&gt;0,"+","-")</f>
        <v>-</v>
      </c>
      <c r="U577" s="30" t="str">
        <f>IF(L577&gt;0,"+","-")</f>
        <v>+</v>
      </c>
      <c r="V577" s="30" t="str">
        <f>IF(P577&gt;0,"+","-")</f>
        <v>+</v>
      </c>
      <c r="W577" s="34" t="str">
        <f>IF(T577="+","1",IF(U577="+","2",IF(V577="+","3","ERRADO")))</f>
        <v>2</v>
      </c>
    </row>
    <row r="578">
      <c r="A578" s="30" t="s">
        <v>41</v>
      </c>
      <c r="B578" s="30" t="s">
        <v>42</v>
      </c>
      <c r="C578" s="30">
        <v>30.0</v>
      </c>
      <c r="D578" s="35"/>
      <c r="E578" s="25">
        <v>7539324.0</v>
      </c>
      <c r="F578" s="37"/>
      <c r="G578" s="35"/>
      <c r="J578" s="53"/>
      <c r="K578" s="53"/>
      <c r="L578" s="53"/>
      <c r="N578" s="53"/>
      <c r="O578" s="53"/>
      <c r="P578" s="53"/>
      <c r="T578" s="34"/>
      <c r="U578" s="34"/>
      <c r="V578" s="34"/>
      <c r="W578" s="34"/>
    </row>
    <row r="579">
      <c r="A579" s="30" t="s">
        <v>41</v>
      </c>
      <c r="B579" s="30" t="s">
        <v>42</v>
      </c>
      <c r="C579" s="30">
        <v>30.0</v>
      </c>
      <c r="D579" s="35"/>
      <c r="E579" s="25">
        <v>7589402.0</v>
      </c>
      <c r="F579" s="37"/>
      <c r="G579" s="35"/>
      <c r="J579" s="53"/>
      <c r="K579" s="53"/>
      <c r="L579" s="53"/>
      <c r="N579" s="53"/>
      <c r="O579" s="53"/>
      <c r="P579" s="53"/>
      <c r="T579" s="34"/>
      <c r="U579" s="34"/>
      <c r="V579" s="34"/>
      <c r="W579" s="34"/>
    </row>
    <row r="580">
      <c r="A580" s="30" t="s">
        <v>41</v>
      </c>
      <c r="B580" s="30" t="s">
        <v>42</v>
      </c>
      <c r="C580" s="30">
        <v>30.0</v>
      </c>
      <c r="D580" s="35" t="str">
        <f>CONCATENATE(A580,B580,C580)</f>
        <v>Sem ABAPbranco30</v>
      </c>
      <c r="E580" s="25">
        <v>7074331.0</v>
      </c>
      <c r="F580" s="37">
        <f>AVERAGE(E578:E580)</f>
        <v>7401019</v>
      </c>
      <c r="G580" s="35">
        <f>STDEV(E578:E580)/F580*100</f>
        <v>3.837660016</v>
      </c>
      <c r="H580" s="22" t="s">
        <v>43</v>
      </c>
      <c r="J580" s="40">
        <v>2816867.0</v>
      </c>
      <c r="K580" s="38" t="s">
        <v>43</v>
      </c>
      <c r="L580" s="38" t="s">
        <v>43</v>
      </c>
      <c r="N580" s="40">
        <v>2475707.6666666665</v>
      </c>
      <c r="O580" s="38" t="s">
        <v>43</v>
      </c>
      <c r="P580" s="38" t="s">
        <v>43</v>
      </c>
      <c r="T580" s="34"/>
      <c r="U580" s="34"/>
      <c r="V580" s="34"/>
      <c r="W580" s="34"/>
    </row>
    <row r="581">
      <c r="A581" s="30" t="s">
        <v>41</v>
      </c>
      <c r="B581" s="30" t="s">
        <v>44</v>
      </c>
      <c r="C581" s="30">
        <v>30.0</v>
      </c>
      <c r="D581" s="35"/>
      <c r="E581" s="26">
        <v>2.2074862E7</v>
      </c>
      <c r="F581" s="37"/>
      <c r="G581" s="35"/>
      <c r="J581" s="38"/>
      <c r="K581" s="38"/>
      <c r="L581" s="38"/>
      <c r="N581" s="38"/>
      <c r="O581" s="38"/>
      <c r="P581" s="38"/>
      <c r="T581" s="34"/>
      <c r="U581" s="34"/>
      <c r="V581" s="34"/>
      <c r="W581" s="34"/>
    </row>
    <row r="582">
      <c r="A582" s="30" t="s">
        <v>41</v>
      </c>
      <c r="B582" s="30" t="s">
        <v>44</v>
      </c>
      <c r="C582" s="30">
        <v>30.0</v>
      </c>
      <c r="D582" s="35"/>
      <c r="E582" s="26">
        <v>2.3906188E7</v>
      </c>
      <c r="F582" s="37"/>
      <c r="G582" s="35"/>
      <c r="J582" s="38"/>
      <c r="K582" s="38"/>
      <c r="L582" s="38"/>
      <c r="N582" s="38"/>
      <c r="O582" s="38"/>
      <c r="P582" s="38"/>
      <c r="T582" s="34"/>
      <c r="U582" s="34"/>
      <c r="V582" s="34"/>
      <c r="W582" s="34"/>
    </row>
    <row r="583">
      <c r="A583" s="30" t="s">
        <v>41</v>
      </c>
      <c r="B583" s="30" t="s">
        <v>44</v>
      </c>
      <c r="C583" s="30">
        <v>30.0</v>
      </c>
      <c r="D583" s="35" t="str">
        <f>CONCATENATE(A583,B583,C583)</f>
        <v>Sem ABAPC130</v>
      </c>
      <c r="E583" s="26">
        <v>2.4469476E7</v>
      </c>
      <c r="F583" s="37">
        <f>AVERAGE(E581:E583)</f>
        <v>23483508.67</v>
      </c>
      <c r="G583" s="35">
        <f>STDEV(E581:E583)/F583*100</f>
        <v>5.33145776</v>
      </c>
      <c r="H583" s="56">
        <f>F583-$F$580</f>
        <v>16082489.67</v>
      </c>
      <c r="J583" s="45">
        <f>AVERAGE(E581:E583)</f>
        <v>23483508.67</v>
      </c>
      <c r="K583" s="45">
        <f>STDEV(E581:E583)/F583*100</f>
        <v>5.33145776</v>
      </c>
      <c r="L583" s="44">
        <f>J583-$J$580</f>
        <v>20666641.67</v>
      </c>
      <c r="N583" s="45">
        <f>AVERAGE(E581:E583)</f>
        <v>23483508.67</v>
      </c>
      <c r="O583" s="45">
        <f>STDEV(E581:E583)/F583*100</f>
        <v>5.33145776</v>
      </c>
      <c r="P583" s="44">
        <f>N583-$N$580</f>
        <v>21007801</v>
      </c>
      <c r="T583" s="30" t="str">
        <f>IF(H583&gt;0,"+","-")</f>
        <v>+</v>
      </c>
      <c r="U583" s="30" t="str">
        <f>IF(L583&gt;0,"+","-")</f>
        <v>+</v>
      </c>
      <c r="V583" s="30" t="str">
        <f>IF(P583&gt;0,"+","-")</f>
        <v>+</v>
      </c>
      <c r="W583" s="34" t="str">
        <f>IF(T583="+","1",IF(U583="+","2",IF(V583="+","3","ERRADO")))</f>
        <v>1</v>
      </c>
    </row>
    <row r="584">
      <c r="A584" s="30" t="s">
        <v>41</v>
      </c>
      <c r="B584" s="30" t="s">
        <v>45</v>
      </c>
      <c r="C584" s="30">
        <v>30.0</v>
      </c>
      <c r="D584" s="35"/>
      <c r="E584" s="26">
        <v>1.0536777E7</v>
      </c>
      <c r="F584" s="37"/>
      <c r="G584" s="35"/>
      <c r="J584" s="38"/>
      <c r="K584" s="38"/>
      <c r="L584" s="38"/>
      <c r="N584" s="38"/>
      <c r="O584" s="38"/>
      <c r="P584" s="38"/>
      <c r="T584" s="34"/>
      <c r="U584" s="34"/>
      <c r="V584" s="34"/>
      <c r="W584" s="34"/>
    </row>
    <row r="585">
      <c r="A585" s="30" t="s">
        <v>41</v>
      </c>
      <c r="B585" s="30" t="s">
        <v>45</v>
      </c>
      <c r="C585" s="30">
        <v>30.0</v>
      </c>
      <c r="D585" s="35"/>
      <c r="E585" s="26">
        <v>1.0585274E7</v>
      </c>
      <c r="F585" s="37"/>
      <c r="G585" s="35"/>
      <c r="J585" s="38"/>
      <c r="K585" s="38"/>
      <c r="L585" s="38"/>
      <c r="N585" s="38"/>
      <c r="O585" s="38"/>
      <c r="P585" s="38"/>
      <c r="T585" s="34"/>
      <c r="U585" s="34"/>
      <c r="V585" s="34"/>
      <c r="W585" s="34"/>
    </row>
    <row r="586">
      <c r="A586" s="30" t="s">
        <v>41</v>
      </c>
      <c r="B586" s="30" t="s">
        <v>45</v>
      </c>
      <c r="C586" s="30">
        <v>30.0</v>
      </c>
      <c r="D586" s="35" t="str">
        <f>CONCATENATE(A586,B586,C586)</f>
        <v>Sem ABAPC230</v>
      </c>
      <c r="E586" s="26">
        <v>1.0956653E7</v>
      </c>
      <c r="F586" s="37">
        <f>AVERAGE(E584:E586)</f>
        <v>10692901.33</v>
      </c>
      <c r="G586" s="35">
        <f>STDEV(E584:E586)/F586*100</f>
        <v>2.148146094</v>
      </c>
      <c r="H586" s="56">
        <f>F586-$F$580</f>
        <v>3291882.333</v>
      </c>
      <c r="J586" s="45">
        <f>AVERAGE(E584:E586)</f>
        <v>10692901.33</v>
      </c>
      <c r="K586" s="45">
        <f>STDEV(E584:E586)/F586*100</f>
        <v>2.148146094</v>
      </c>
      <c r="L586" s="44">
        <f>J586-$J$580</f>
        <v>7876034.333</v>
      </c>
      <c r="N586" s="45">
        <f>AVERAGE(E584:E586)</f>
        <v>10692901.33</v>
      </c>
      <c r="O586" s="45">
        <f>STDEV(E584:E586)/F586*100</f>
        <v>2.148146094</v>
      </c>
      <c r="P586" s="44">
        <f>N586-$N$580</f>
        <v>8217193.667</v>
      </c>
      <c r="T586" s="30" t="str">
        <f>IF(H586&gt;0,"+","-")</f>
        <v>+</v>
      </c>
      <c r="U586" s="30" t="str">
        <f>IF(L586&gt;0,"+","-")</f>
        <v>+</v>
      </c>
      <c r="V586" s="30" t="str">
        <f>IF(P586&gt;0,"+","-")</f>
        <v>+</v>
      </c>
      <c r="W586" s="34" t="str">
        <f>IF(T586="+","1",IF(U586="+","2",IF(V586="+","3","ERRADO")))</f>
        <v>1</v>
      </c>
    </row>
    <row r="587">
      <c r="A587" s="30" t="s">
        <v>41</v>
      </c>
      <c r="B587" s="30" t="s">
        <v>46</v>
      </c>
      <c r="C587" s="30">
        <v>30.0</v>
      </c>
      <c r="D587" s="35"/>
      <c r="E587" s="26">
        <v>1.8176E7</v>
      </c>
      <c r="F587" s="37"/>
      <c r="G587" s="35"/>
      <c r="J587" s="38"/>
      <c r="K587" s="38"/>
      <c r="L587" s="38"/>
      <c r="N587" s="38"/>
      <c r="O587" s="38"/>
      <c r="P587" s="38"/>
      <c r="T587" s="34"/>
      <c r="U587" s="34"/>
      <c r="V587" s="34"/>
      <c r="W587" s="34"/>
    </row>
    <row r="588">
      <c r="A588" s="30" t="s">
        <v>41</v>
      </c>
      <c r="B588" s="30" t="s">
        <v>46</v>
      </c>
      <c r="C588" s="30">
        <v>30.0</v>
      </c>
      <c r="D588" s="35"/>
      <c r="E588" s="26">
        <v>1.3462546E7</v>
      </c>
      <c r="F588" s="37"/>
      <c r="G588" s="35"/>
      <c r="J588" s="38"/>
      <c r="K588" s="38"/>
      <c r="L588" s="38"/>
      <c r="N588" s="38"/>
      <c r="O588" s="38"/>
      <c r="P588" s="38"/>
      <c r="T588" s="34"/>
      <c r="U588" s="34"/>
      <c r="V588" s="34"/>
      <c r="W588" s="34"/>
    </row>
    <row r="589">
      <c r="A589" s="30" t="s">
        <v>41</v>
      </c>
      <c r="B589" s="30" t="s">
        <v>46</v>
      </c>
      <c r="C589" s="30">
        <v>30.0</v>
      </c>
      <c r="D589" s="35" t="str">
        <f>CONCATENATE(A589,B589,C589)</f>
        <v>Sem ABAPC330</v>
      </c>
      <c r="E589" s="26">
        <v>1.7085314E7</v>
      </c>
      <c r="F589" s="37">
        <f>AVERAGE(E587:E589)</f>
        <v>16241286.67</v>
      </c>
      <c r="G589" s="35">
        <f>STDEV(E587:E589)/F589*100</f>
        <v>15.19262771</v>
      </c>
      <c r="H589" s="56">
        <f>F589-$F$580</f>
        <v>8840267.667</v>
      </c>
      <c r="J589" s="45">
        <f>AVERAGE(E587:E589)</f>
        <v>16241286.67</v>
      </c>
      <c r="K589" s="45">
        <f>STDEV(E587:E589)/F589*100</f>
        <v>15.19262771</v>
      </c>
      <c r="L589" s="44">
        <f>J589-$J$580</f>
        <v>13424419.67</v>
      </c>
      <c r="N589" s="45">
        <f>AVERAGE(E587:E589)</f>
        <v>16241286.67</v>
      </c>
      <c r="O589" s="45">
        <f>STDEV(E587:E589)/F589*100</f>
        <v>15.19262771</v>
      </c>
      <c r="P589" s="44">
        <f>N589-$N$580</f>
        <v>13765579</v>
      </c>
      <c r="T589" s="30" t="str">
        <f>IF(H589&gt;0,"+","-")</f>
        <v>+</v>
      </c>
      <c r="U589" s="30" t="str">
        <f>IF(L589&gt;0,"+","-")</f>
        <v>+</v>
      </c>
      <c r="V589" s="30" t="str">
        <f>IF(P589&gt;0,"+","-")</f>
        <v>+</v>
      </c>
      <c r="W589" s="34" t="str">
        <f>IF(T589="+","1",IF(U589="+","2",IF(V589="+","3","ERRADO")))</f>
        <v>1</v>
      </c>
    </row>
    <row r="590">
      <c r="A590" s="30" t="s">
        <v>41</v>
      </c>
      <c r="B590" s="30" t="s">
        <v>47</v>
      </c>
      <c r="C590" s="30">
        <v>30.0</v>
      </c>
      <c r="D590" s="35"/>
      <c r="E590" s="26">
        <v>6586408.0</v>
      </c>
      <c r="F590" s="37"/>
      <c r="G590" s="35"/>
      <c r="H590" s="35"/>
      <c r="J590" s="38"/>
      <c r="K590" s="38"/>
      <c r="L590" s="38"/>
      <c r="N590" s="38"/>
      <c r="O590" s="38"/>
      <c r="P590" s="38"/>
      <c r="T590" s="34"/>
      <c r="U590" s="34"/>
      <c r="V590" s="34"/>
      <c r="W590" s="34"/>
    </row>
    <row r="591">
      <c r="A591" s="30" t="s">
        <v>41</v>
      </c>
      <c r="B591" s="30" t="s">
        <v>47</v>
      </c>
      <c r="C591" s="30">
        <v>30.0</v>
      </c>
      <c r="D591" s="35"/>
      <c r="E591" s="26">
        <v>6873610.0</v>
      </c>
      <c r="F591" s="37"/>
      <c r="G591" s="35"/>
      <c r="H591" s="35"/>
      <c r="J591" s="38"/>
      <c r="K591" s="38"/>
      <c r="L591" s="38"/>
      <c r="N591" s="38"/>
      <c r="O591" s="38"/>
      <c r="P591" s="38"/>
      <c r="T591" s="34"/>
      <c r="U591" s="34"/>
      <c r="V591" s="34"/>
      <c r="W591" s="34"/>
    </row>
    <row r="592">
      <c r="A592" s="30" t="s">
        <v>41</v>
      </c>
      <c r="B592" s="30" t="s">
        <v>47</v>
      </c>
      <c r="C592" s="30">
        <v>30.0</v>
      </c>
      <c r="D592" s="35" t="str">
        <f>CONCATENATE(A592,B592,C592)</f>
        <v>Sem ABAPC430</v>
      </c>
      <c r="E592" s="26">
        <v>6993313.0</v>
      </c>
      <c r="F592" s="37">
        <f>AVERAGE(E590:E592)</f>
        <v>6817777</v>
      </c>
      <c r="G592" s="35">
        <f>STDEV(E590:E592)/F592*100</f>
        <v>3.067266269</v>
      </c>
      <c r="H592" s="56">
        <f>F592-$F$580</f>
        <v>-583242</v>
      </c>
      <c r="J592" s="45">
        <f>AVERAGE(E590:E592)</f>
        <v>6817777</v>
      </c>
      <c r="K592" s="45">
        <f>STDEV(E590:E592)/F592*100</f>
        <v>3.067266269</v>
      </c>
      <c r="L592" s="44">
        <f>J592-$J$580</f>
        <v>4000910</v>
      </c>
      <c r="N592" s="45">
        <f>AVERAGE(E590:E592)</f>
        <v>6817777</v>
      </c>
      <c r="O592" s="48">
        <f>STDEV(E590:E592)/F592*100</f>
        <v>3.067266269</v>
      </c>
      <c r="P592" s="44">
        <f>N592-$N$580</f>
        <v>4342069.333</v>
      </c>
      <c r="T592" s="30" t="str">
        <f>IF(H592&gt;0,"+","-")</f>
        <v>-</v>
      </c>
      <c r="U592" s="30" t="str">
        <f>IF(L592&gt;0,"+","-")</f>
        <v>+</v>
      </c>
      <c r="V592" s="30" t="str">
        <f>IF(P592&gt;0,"+","-")</f>
        <v>+</v>
      </c>
      <c r="W592" s="34" t="str">
        <f>IF(T592="+","1",IF(U592="+","2",IF(V592="+","3","ERRADO")))</f>
        <v>2</v>
      </c>
    </row>
    <row r="593">
      <c r="A593" s="30" t="s">
        <v>41</v>
      </c>
      <c r="B593" s="30" t="s">
        <v>48</v>
      </c>
      <c r="C593" s="30">
        <v>30.0</v>
      </c>
      <c r="D593" s="35"/>
      <c r="E593" s="26">
        <v>1.2433556E7</v>
      </c>
      <c r="F593" s="37"/>
      <c r="G593" s="35"/>
      <c r="H593" s="35"/>
      <c r="J593" s="38"/>
      <c r="K593" s="38"/>
      <c r="L593" s="38"/>
      <c r="N593" s="38"/>
      <c r="O593" s="38"/>
      <c r="P593" s="38"/>
      <c r="T593" s="34"/>
      <c r="U593" s="34"/>
      <c r="V593" s="34"/>
      <c r="W593" s="34"/>
    </row>
    <row r="594">
      <c r="A594" s="30" t="s">
        <v>41</v>
      </c>
      <c r="B594" s="30" t="s">
        <v>48</v>
      </c>
      <c r="C594" s="30">
        <v>30.0</v>
      </c>
      <c r="D594" s="35"/>
      <c r="E594" s="26">
        <v>1.356938E7</v>
      </c>
      <c r="F594" s="37"/>
      <c r="G594" s="35"/>
      <c r="H594" s="35"/>
      <c r="J594" s="38"/>
      <c r="K594" s="38"/>
      <c r="L594" s="38"/>
      <c r="N594" s="38"/>
      <c r="O594" s="38"/>
      <c r="P594" s="38"/>
      <c r="T594" s="34"/>
      <c r="U594" s="34"/>
      <c r="V594" s="34"/>
      <c r="W594" s="34"/>
    </row>
    <row r="595">
      <c r="A595" s="30" t="s">
        <v>41</v>
      </c>
      <c r="B595" s="30" t="s">
        <v>48</v>
      </c>
      <c r="C595" s="30">
        <v>30.0</v>
      </c>
      <c r="D595" s="35" t="str">
        <f>CONCATENATE(A595,B595,C595)</f>
        <v>Sem ABAPC530</v>
      </c>
      <c r="E595" s="26">
        <v>1.2933471E7</v>
      </c>
      <c r="F595" s="37">
        <f>AVERAGE(E593:E595)</f>
        <v>12978802.33</v>
      </c>
      <c r="G595" s="35">
        <f>STDEV(E593:E595)/F595*100</f>
        <v>4.386131064</v>
      </c>
      <c r="H595" s="56">
        <f>F595-$F$580</f>
        <v>5577783.333</v>
      </c>
      <c r="J595" s="45">
        <f>AVERAGE(E593:E595)</f>
        <v>12978802.33</v>
      </c>
      <c r="K595" s="45">
        <f>STDEV(E593:E595)/F595*100</f>
        <v>4.386131064</v>
      </c>
      <c r="L595" s="44">
        <f>J595-$J$580</f>
        <v>10161935.33</v>
      </c>
      <c r="N595" s="45">
        <f>AVERAGE(E593:E595)</f>
        <v>12978802.33</v>
      </c>
      <c r="O595" s="45">
        <f>STDEV(E593:E595)/F595*100</f>
        <v>4.386131064</v>
      </c>
      <c r="P595" s="44">
        <f>N595-$N$580</f>
        <v>10503094.67</v>
      </c>
      <c r="T595" s="30" t="str">
        <f>IF(H595&gt;0,"+","-")</f>
        <v>+</v>
      </c>
      <c r="U595" s="30" t="str">
        <f>IF(L595&gt;0,"+","-")</f>
        <v>+</v>
      </c>
      <c r="V595" s="30" t="str">
        <f>IF(P595&gt;0,"+","-")</f>
        <v>+</v>
      </c>
      <c r="W595" s="34" t="str">
        <f>IF(T595="+","1",IF(U595="+","2",IF(V595="+","3","ERRADO")))</f>
        <v>1</v>
      </c>
    </row>
    <row r="596">
      <c r="A596" s="30" t="s">
        <v>41</v>
      </c>
      <c r="B596" s="30" t="s">
        <v>49</v>
      </c>
      <c r="C596" s="30">
        <v>30.0</v>
      </c>
      <c r="D596" s="35"/>
      <c r="E596" s="27">
        <v>1.1542818E7</v>
      </c>
      <c r="F596" s="37"/>
      <c r="G596" s="35"/>
      <c r="H596" s="35"/>
      <c r="J596" s="38"/>
      <c r="K596" s="38"/>
      <c r="L596" s="38"/>
      <c r="N596" s="38"/>
      <c r="O596" s="38"/>
      <c r="P596" s="38"/>
      <c r="T596" s="34"/>
      <c r="U596" s="34"/>
      <c r="V596" s="34"/>
      <c r="W596" s="34"/>
    </row>
    <row r="597">
      <c r="A597" s="30" t="s">
        <v>41</v>
      </c>
      <c r="B597" s="30" t="s">
        <v>49</v>
      </c>
      <c r="C597" s="30">
        <v>30.0</v>
      </c>
      <c r="D597" s="35"/>
      <c r="E597" s="27">
        <v>1.2192917E7</v>
      </c>
      <c r="F597" s="37"/>
      <c r="G597" s="35"/>
      <c r="H597" s="35"/>
      <c r="J597" s="38"/>
      <c r="K597" s="38"/>
      <c r="L597" s="38"/>
      <c r="N597" s="38"/>
      <c r="O597" s="38"/>
      <c r="P597" s="38"/>
      <c r="T597" s="34"/>
      <c r="U597" s="34"/>
      <c r="V597" s="34"/>
      <c r="W597" s="34"/>
    </row>
    <row r="598">
      <c r="A598" s="30" t="s">
        <v>41</v>
      </c>
      <c r="B598" s="30" t="s">
        <v>49</v>
      </c>
      <c r="C598" s="30">
        <v>30.0</v>
      </c>
      <c r="D598" s="35" t="str">
        <f>CONCATENATE(A598,B598,C598)</f>
        <v>Sem ABAP1BP3_130</v>
      </c>
      <c r="E598" s="27">
        <v>1.1373548E7</v>
      </c>
      <c r="F598" s="37">
        <f>AVERAGE(E596:E598)</f>
        <v>11703094.33</v>
      </c>
      <c r="G598" s="35">
        <f>STDEV(E596:E598)/F598*100</f>
        <v>3.696112674</v>
      </c>
      <c r="H598" s="56">
        <f>F598-$F$580</f>
        <v>4302075.333</v>
      </c>
      <c r="J598" s="45">
        <f>AVERAGE(E596:E598)</f>
        <v>11703094.33</v>
      </c>
      <c r="K598" s="45">
        <f>STDEV(E596:E598)/F598*100</f>
        <v>3.696112674</v>
      </c>
      <c r="L598" s="44">
        <f>J598-$J$580</f>
        <v>8886227.333</v>
      </c>
      <c r="N598" s="45">
        <f>AVERAGE(E596:E598)</f>
        <v>11703094.33</v>
      </c>
      <c r="O598" s="45">
        <f>STDEV(E596:E598)/F598*100</f>
        <v>3.696112674</v>
      </c>
      <c r="P598" s="44">
        <f>N598-$N$580</f>
        <v>9227386.667</v>
      </c>
      <c r="T598" s="30" t="str">
        <f>IF(H598&gt;0,"+","-")</f>
        <v>+</v>
      </c>
      <c r="U598" s="30" t="str">
        <f>IF(L598&gt;0,"+","-")</f>
        <v>+</v>
      </c>
      <c r="V598" s="30" t="str">
        <f>IF(P598&gt;0,"+","-")</f>
        <v>+</v>
      </c>
      <c r="W598" s="34" t="str">
        <f>IF(T598="+","1",IF(U598="+","2",IF(V598="+","3","ERRADO")))</f>
        <v>1</v>
      </c>
    </row>
    <row r="599">
      <c r="A599" s="30" t="s">
        <v>41</v>
      </c>
      <c r="B599" s="30" t="s">
        <v>50</v>
      </c>
      <c r="C599" s="30">
        <v>30.0</v>
      </c>
      <c r="D599" s="35"/>
      <c r="E599" s="27">
        <v>7775871.0</v>
      </c>
      <c r="F599" s="37"/>
      <c r="G599" s="35"/>
      <c r="H599" s="35"/>
      <c r="J599" s="38"/>
      <c r="K599" s="38"/>
      <c r="L599" s="38"/>
      <c r="N599" s="38"/>
      <c r="O599" s="38"/>
      <c r="P599" s="38"/>
      <c r="T599" s="34"/>
      <c r="U599" s="34"/>
      <c r="V599" s="34"/>
      <c r="W599" s="34"/>
    </row>
    <row r="600">
      <c r="A600" s="30" t="s">
        <v>41</v>
      </c>
      <c r="B600" s="30" t="s">
        <v>50</v>
      </c>
      <c r="C600" s="30">
        <v>30.0</v>
      </c>
      <c r="D600" s="35"/>
      <c r="E600" s="27">
        <v>8068822.0</v>
      </c>
      <c r="F600" s="37"/>
      <c r="G600" s="35"/>
      <c r="H600" s="35"/>
      <c r="J600" s="38"/>
      <c r="K600" s="38"/>
      <c r="L600" s="38"/>
      <c r="N600" s="38"/>
      <c r="O600" s="38"/>
      <c r="P600" s="38"/>
      <c r="T600" s="34"/>
      <c r="U600" s="34"/>
      <c r="V600" s="34"/>
      <c r="W600" s="34"/>
    </row>
    <row r="601">
      <c r="A601" s="30" t="s">
        <v>41</v>
      </c>
      <c r="B601" s="30" t="s">
        <v>50</v>
      </c>
      <c r="C601" s="30">
        <v>30.0</v>
      </c>
      <c r="D601" s="35" t="str">
        <f>CONCATENATE(A601,B601,C601)</f>
        <v>Sem ABAP1BP3_230</v>
      </c>
      <c r="E601" s="27">
        <v>8836151.0</v>
      </c>
      <c r="F601" s="37">
        <f>AVERAGE(E599:E601)</f>
        <v>8226948</v>
      </c>
      <c r="G601" s="35">
        <f>STDEV(E599:E601)/F601*100</f>
        <v>6.655458793</v>
      </c>
      <c r="H601" s="56">
        <f>F601-$F$580</f>
        <v>825929</v>
      </c>
      <c r="J601" s="45">
        <f>AVERAGE(E599:E601)</f>
        <v>8226948</v>
      </c>
      <c r="K601" s="45">
        <f>STDEV(E599:E601)/F601*100</f>
        <v>6.655458793</v>
      </c>
      <c r="L601" s="44">
        <f>J601-$J$580</f>
        <v>5410081</v>
      </c>
      <c r="N601" s="45">
        <f>AVERAGE(E599:E601)</f>
        <v>8226948</v>
      </c>
      <c r="O601" s="45">
        <f>STDEV(E599:E601)/F601*100</f>
        <v>6.655458793</v>
      </c>
      <c r="P601" s="44">
        <f>N601-$N$580</f>
        <v>5751240.333</v>
      </c>
      <c r="T601" s="30" t="str">
        <f>IF(H601&gt;0,"+","-")</f>
        <v>+</v>
      </c>
      <c r="U601" s="30" t="str">
        <f>IF(L601&gt;0,"+","-")</f>
        <v>+</v>
      </c>
      <c r="V601" s="30" t="str">
        <f>IF(P601&gt;0,"+","-")</f>
        <v>+</v>
      </c>
      <c r="W601" s="34" t="str">
        <f>IF(T601="+","1",IF(U601="+","2",IF(V601="+","3","ERRADO")))</f>
        <v>1</v>
      </c>
    </row>
    <row r="602">
      <c r="A602" s="30" t="s">
        <v>41</v>
      </c>
      <c r="B602" s="30" t="s">
        <v>51</v>
      </c>
      <c r="C602" s="30">
        <v>30.0</v>
      </c>
      <c r="D602" s="35"/>
      <c r="E602" s="27">
        <v>1.1820418E7</v>
      </c>
      <c r="F602" s="37"/>
      <c r="G602" s="35"/>
      <c r="H602" s="35"/>
      <c r="J602" s="38"/>
      <c r="K602" s="38"/>
      <c r="L602" s="38"/>
      <c r="N602" s="38"/>
      <c r="O602" s="38"/>
      <c r="P602" s="38"/>
      <c r="T602" s="34"/>
      <c r="U602" s="34"/>
      <c r="V602" s="34"/>
      <c r="W602" s="34"/>
    </row>
    <row r="603">
      <c r="A603" s="30" t="s">
        <v>41</v>
      </c>
      <c r="B603" s="30" t="s">
        <v>51</v>
      </c>
      <c r="C603" s="30">
        <v>30.0</v>
      </c>
      <c r="D603" s="35"/>
      <c r="E603" s="27">
        <v>1.3371286E7</v>
      </c>
      <c r="F603" s="37"/>
      <c r="G603" s="35"/>
      <c r="H603" s="35"/>
      <c r="J603" s="38"/>
      <c r="K603" s="38"/>
      <c r="L603" s="38"/>
      <c r="N603" s="38"/>
      <c r="O603" s="38"/>
      <c r="P603" s="38"/>
      <c r="T603" s="34"/>
      <c r="U603" s="34"/>
      <c r="V603" s="34"/>
      <c r="W603" s="34"/>
    </row>
    <row r="604">
      <c r="A604" s="30" t="s">
        <v>41</v>
      </c>
      <c r="B604" s="30" t="s">
        <v>51</v>
      </c>
      <c r="C604" s="30">
        <v>30.0</v>
      </c>
      <c r="D604" s="35" t="str">
        <f>CONCATENATE(A604,B604,C604)</f>
        <v>Sem ABAP1BP3_330</v>
      </c>
      <c r="E604" s="27">
        <v>1.3823881E7</v>
      </c>
      <c r="F604" s="37">
        <f>AVERAGE(E602:E604)</f>
        <v>13005195</v>
      </c>
      <c r="G604" s="35">
        <f>STDEV(E602:E604)/F604*100</f>
        <v>8.079124809</v>
      </c>
      <c r="H604" s="56">
        <f>F604-$F$580</f>
        <v>5604176</v>
      </c>
      <c r="J604" s="45">
        <f>AVERAGE(E602:E604)</f>
        <v>13005195</v>
      </c>
      <c r="K604" s="45">
        <f>STDEV(E602:E604)/F604*100</f>
        <v>8.079124809</v>
      </c>
      <c r="L604" s="44">
        <f>J604-$J$580</f>
        <v>10188328</v>
      </c>
      <c r="N604" s="45">
        <f>AVERAGE(E602:E604)</f>
        <v>13005195</v>
      </c>
      <c r="O604" s="48">
        <f>STDEV(E602:E604)/F604*100</f>
        <v>8.079124809</v>
      </c>
      <c r="P604" s="44">
        <f>N604-$N$580</f>
        <v>10529487.33</v>
      </c>
      <c r="T604" s="30" t="str">
        <f>IF(H604&gt;0,"+","-")</f>
        <v>+</v>
      </c>
      <c r="U604" s="30" t="str">
        <f>IF(L604&gt;0,"+","-")</f>
        <v>+</v>
      </c>
      <c r="V604" s="30" t="str">
        <f>IF(P604&gt;0,"+","-")</f>
        <v>+</v>
      </c>
      <c r="W604" s="34" t="str">
        <f>IF(T604="+","1",IF(U604="+","2",IF(V604="+","3","ERRADO")))</f>
        <v>1</v>
      </c>
    </row>
    <row r="605">
      <c r="A605" s="30" t="s">
        <v>41</v>
      </c>
      <c r="B605" s="30" t="s">
        <v>52</v>
      </c>
      <c r="C605" s="30">
        <v>30.0</v>
      </c>
      <c r="D605" s="35"/>
      <c r="E605" s="27">
        <v>1.088392E7</v>
      </c>
      <c r="F605" s="37"/>
      <c r="G605" s="35"/>
      <c r="H605" s="35"/>
      <c r="J605" s="38"/>
      <c r="K605" s="38"/>
      <c r="L605" s="38"/>
      <c r="N605" s="38"/>
      <c r="O605" s="38"/>
      <c r="P605" s="38"/>
      <c r="T605" s="34"/>
      <c r="U605" s="34"/>
      <c r="V605" s="34"/>
      <c r="W605" s="34"/>
    </row>
    <row r="606">
      <c r="A606" s="30" t="s">
        <v>41</v>
      </c>
      <c r="B606" s="30" t="s">
        <v>52</v>
      </c>
      <c r="C606" s="30">
        <v>30.0</v>
      </c>
      <c r="D606" s="35"/>
      <c r="E606" s="27">
        <v>1.0886436E7</v>
      </c>
      <c r="F606" s="37"/>
      <c r="G606" s="35"/>
      <c r="H606" s="35"/>
      <c r="J606" s="38"/>
      <c r="K606" s="38"/>
      <c r="L606" s="38"/>
      <c r="N606" s="38"/>
      <c r="O606" s="38"/>
      <c r="P606" s="38"/>
      <c r="T606" s="34"/>
      <c r="U606" s="34"/>
      <c r="V606" s="34"/>
      <c r="W606" s="34"/>
    </row>
    <row r="607">
      <c r="A607" s="30" t="s">
        <v>41</v>
      </c>
      <c r="B607" s="30" t="s">
        <v>52</v>
      </c>
      <c r="C607" s="30">
        <v>30.0</v>
      </c>
      <c r="D607" s="35" t="str">
        <f>CONCATENATE(A607,B607,C607)</f>
        <v>Sem ABAP1BP3_430</v>
      </c>
      <c r="E607" s="27">
        <v>1.1151448E7</v>
      </c>
      <c r="F607" s="37">
        <f>AVERAGE(E605:E607)</f>
        <v>10973934.67</v>
      </c>
      <c r="G607" s="35">
        <f>STDEV(E605:E607)/F607*100</f>
        <v>1.400921437</v>
      </c>
      <c r="H607" s="56">
        <f>F607-$F$580</f>
        <v>3572915.667</v>
      </c>
      <c r="J607" s="45">
        <f>AVERAGE(E605:E607)</f>
        <v>10973934.67</v>
      </c>
      <c r="K607" s="45">
        <f>STDEV(E605:E607)/F607*100</f>
        <v>1.400921437</v>
      </c>
      <c r="L607" s="44">
        <f>J607-$J$580</f>
        <v>8157067.667</v>
      </c>
      <c r="N607" s="45">
        <f>AVERAGE(E605:E607)</f>
        <v>10973934.67</v>
      </c>
      <c r="O607" s="45">
        <f>STDEV(E605:E607)/F607*100</f>
        <v>1.400921437</v>
      </c>
      <c r="P607" s="44">
        <f>N607-$N$580</f>
        <v>8498227</v>
      </c>
      <c r="T607" s="30" t="str">
        <f>IF(H607&gt;0,"+","-")</f>
        <v>+</v>
      </c>
      <c r="U607" s="30" t="str">
        <f>IF(L607&gt;0,"+","-")</f>
        <v>+</v>
      </c>
      <c r="V607" s="30" t="str">
        <f>IF(P607&gt;0,"+","-")</f>
        <v>+</v>
      </c>
      <c r="W607" s="34" t="str">
        <f>IF(T607="+","1",IF(U607="+","2",IF(V607="+","3","ERRADO")))</f>
        <v>1</v>
      </c>
    </row>
    <row r="608">
      <c r="A608" s="30" t="s">
        <v>41</v>
      </c>
      <c r="B608" s="30" t="s">
        <v>53</v>
      </c>
      <c r="C608" s="30">
        <v>30.0</v>
      </c>
      <c r="D608" s="35"/>
      <c r="E608" s="27">
        <v>1.3423611E7</v>
      </c>
      <c r="F608" s="37"/>
      <c r="G608" s="35"/>
      <c r="H608" s="35"/>
      <c r="J608" s="38"/>
      <c r="K608" s="38"/>
      <c r="L608" s="38"/>
      <c r="N608" s="38"/>
      <c r="O608" s="38"/>
      <c r="P608" s="38"/>
      <c r="T608" s="34"/>
      <c r="U608" s="34"/>
      <c r="V608" s="34"/>
      <c r="W608" s="34"/>
    </row>
    <row r="609">
      <c r="A609" s="30" t="s">
        <v>41</v>
      </c>
      <c r="B609" s="30" t="s">
        <v>53</v>
      </c>
      <c r="C609" s="30">
        <v>30.0</v>
      </c>
      <c r="D609" s="35"/>
      <c r="E609" s="27">
        <v>1.3643145E7</v>
      </c>
      <c r="F609" s="37"/>
      <c r="G609" s="35"/>
      <c r="H609" s="35"/>
      <c r="J609" s="38"/>
      <c r="K609" s="38"/>
      <c r="L609" s="38"/>
      <c r="N609" s="38"/>
      <c r="O609" s="38"/>
      <c r="P609" s="38"/>
      <c r="T609" s="34"/>
      <c r="U609" s="34"/>
      <c r="V609" s="34"/>
      <c r="W609" s="34"/>
    </row>
    <row r="610">
      <c r="A610" s="30" t="s">
        <v>41</v>
      </c>
      <c r="B610" s="30" t="s">
        <v>53</v>
      </c>
      <c r="C610" s="30">
        <v>30.0</v>
      </c>
      <c r="D610" s="35" t="str">
        <f>CONCATENATE(A610,B610,C610)</f>
        <v>Sem ABAP1BP3_530</v>
      </c>
      <c r="E610" s="27">
        <v>1.2961729E7</v>
      </c>
      <c r="F610" s="37">
        <f>AVERAGE(E608:E610)</f>
        <v>13342828.33</v>
      </c>
      <c r="G610" s="35">
        <f>STDEV(E608:E610)/F610*100</f>
        <v>2.606767438</v>
      </c>
      <c r="H610" s="56">
        <f>F610-$F$580</f>
        <v>5941809.333</v>
      </c>
      <c r="J610" s="45">
        <f>AVERAGE(E608:E610)</f>
        <v>13342828.33</v>
      </c>
      <c r="K610" s="45">
        <f>STDEV(E608:E610)/F610*100</f>
        <v>2.606767438</v>
      </c>
      <c r="L610" s="44">
        <f>J610-$J$580</f>
        <v>10525961.33</v>
      </c>
      <c r="N610" s="45">
        <f>AVERAGE(E608:E610)</f>
        <v>13342828.33</v>
      </c>
      <c r="O610" s="45">
        <f>STDEV(E608:E610)/F610*100</f>
        <v>2.606767438</v>
      </c>
      <c r="P610" s="44">
        <f>N610-$N$580</f>
        <v>10867120.67</v>
      </c>
      <c r="T610" s="30" t="str">
        <f>IF(H610&gt;0,"+","-")</f>
        <v>+</v>
      </c>
      <c r="U610" s="30" t="str">
        <f>IF(L610&gt;0,"+","-")</f>
        <v>+</v>
      </c>
      <c r="V610" s="30" t="str">
        <f>IF(P610&gt;0,"+","-")</f>
        <v>+</v>
      </c>
      <c r="W610" s="34" t="str">
        <f>IF(T610="+","1",IF(U610="+","2",IF(V610="+","3","ERRADO")))</f>
        <v>1</v>
      </c>
    </row>
    <row r="611">
      <c r="A611" s="30" t="s">
        <v>41</v>
      </c>
      <c r="B611" s="30" t="s">
        <v>54</v>
      </c>
      <c r="C611" s="30">
        <v>30.0</v>
      </c>
      <c r="D611" s="35"/>
      <c r="E611" s="28">
        <v>1.4366567E7</v>
      </c>
      <c r="F611" s="37"/>
      <c r="G611" s="35"/>
      <c r="H611" s="35"/>
      <c r="J611" s="38"/>
      <c r="K611" s="38"/>
      <c r="L611" s="38"/>
      <c r="N611" s="38"/>
      <c r="O611" s="38"/>
      <c r="P611" s="38"/>
      <c r="T611" s="34"/>
      <c r="U611" s="34"/>
      <c r="V611" s="34"/>
      <c r="W611" s="34"/>
    </row>
    <row r="612">
      <c r="A612" s="30" t="s">
        <v>41</v>
      </c>
      <c r="B612" s="30" t="s">
        <v>54</v>
      </c>
      <c r="C612" s="30">
        <v>30.0</v>
      </c>
      <c r="D612" s="35"/>
      <c r="E612" s="28">
        <v>1.4426305E7</v>
      </c>
      <c r="F612" s="37"/>
      <c r="G612" s="35"/>
      <c r="H612" s="35"/>
      <c r="J612" s="38"/>
      <c r="K612" s="38"/>
      <c r="L612" s="38"/>
      <c r="N612" s="38"/>
      <c r="O612" s="38"/>
      <c r="P612" s="38"/>
      <c r="T612" s="34"/>
      <c r="U612" s="34"/>
      <c r="V612" s="34"/>
      <c r="W612" s="34"/>
    </row>
    <row r="613">
      <c r="A613" s="30" t="s">
        <v>41</v>
      </c>
      <c r="B613" s="30" t="s">
        <v>54</v>
      </c>
      <c r="C613" s="30">
        <v>30.0</v>
      </c>
      <c r="D613" s="35" t="str">
        <f>CONCATENATE(A613,B613,C613)</f>
        <v>Sem ABAP10BP3_130</v>
      </c>
      <c r="E613" s="28">
        <v>1.6138901E7</v>
      </c>
      <c r="F613" s="37">
        <f>AVERAGE(E611:E613)</f>
        <v>14977257.67</v>
      </c>
      <c r="G613" s="35">
        <f>STDEV(E611:E613)/F613*100</f>
        <v>6.71989475</v>
      </c>
      <c r="H613" s="56">
        <f>F613-$F$580</f>
        <v>7576238.667</v>
      </c>
      <c r="J613" s="45">
        <f>AVERAGE(E611:E613)</f>
        <v>14977257.67</v>
      </c>
      <c r="K613" s="45">
        <f>STDEV(E611:E613)/F613*100</f>
        <v>6.71989475</v>
      </c>
      <c r="L613" s="44">
        <f>J613-$J$580</f>
        <v>12160390.67</v>
      </c>
      <c r="N613" s="45">
        <f>AVERAGE(E611:E613)</f>
        <v>14977257.67</v>
      </c>
      <c r="O613" s="45">
        <f>STDEV(E611:E613)/F613*100</f>
        <v>6.71989475</v>
      </c>
      <c r="P613" s="44">
        <f>N613-$N$580</f>
        <v>12501550</v>
      </c>
      <c r="T613" s="30" t="str">
        <f>IF(H613&gt;0,"+","-")</f>
        <v>+</v>
      </c>
      <c r="U613" s="30" t="str">
        <f>IF(L613&gt;0,"+","-")</f>
        <v>+</v>
      </c>
      <c r="V613" s="30" t="str">
        <f>IF(P613&gt;0,"+","-")</f>
        <v>+</v>
      </c>
      <c r="W613" s="34" t="str">
        <f>IF(T613="+","1",IF(U613="+","2",IF(V613="+","3","ERRADO")))</f>
        <v>1</v>
      </c>
    </row>
    <row r="614">
      <c r="A614" s="30" t="s">
        <v>41</v>
      </c>
      <c r="B614" s="30" t="s">
        <v>55</v>
      </c>
      <c r="C614" s="30">
        <v>30.0</v>
      </c>
      <c r="D614" s="35"/>
      <c r="E614" s="28">
        <v>7730829.0</v>
      </c>
      <c r="F614" s="37"/>
      <c r="G614" s="35"/>
      <c r="H614" s="35"/>
      <c r="J614" s="38"/>
      <c r="K614" s="38"/>
      <c r="L614" s="38"/>
      <c r="N614" s="38"/>
      <c r="O614" s="38"/>
      <c r="P614" s="38"/>
      <c r="T614" s="34"/>
      <c r="U614" s="34"/>
      <c r="V614" s="34"/>
      <c r="W614" s="34"/>
    </row>
    <row r="615">
      <c r="A615" s="30" t="s">
        <v>41</v>
      </c>
      <c r="B615" s="50" t="s">
        <v>55</v>
      </c>
      <c r="C615" s="30">
        <v>30.0</v>
      </c>
      <c r="D615" s="35"/>
      <c r="E615" s="28">
        <v>7563339.0</v>
      </c>
      <c r="F615" s="37"/>
      <c r="G615" s="35"/>
      <c r="H615" s="35"/>
      <c r="J615" s="38"/>
      <c r="K615" s="38"/>
      <c r="L615" s="38"/>
      <c r="N615" s="38"/>
      <c r="O615" s="38"/>
      <c r="P615" s="38"/>
      <c r="T615" s="34"/>
      <c r="U615" s="34"/>
      <c r="V615" s="34"/>
      <c r="W615" s="34"/>
    </row>
    <row r="616">
      <c r="A616" s="30" t="s">
        <v>41</v>
      </c>
      <c r="B616" s="50" t="s">
        <v>55</v>
      </c>
      <c r="C616" s="30">
        <v>30.0</v>
      </c>
      <c r="D616" s="35" t="str">
        <f>CONCATENATE(A616,B616,C616)</f>
        <v>Sem ABAP10BP3_230</v>
      </c>
      <c r="E616" s="28">
        <v>8095844.0</v>
      </c>
      <c r="F616" s="37">
        <f>AVERAGE(E614:E616)</f>
        <v>7796670.667</v>
      </c>
      <c r="G616" s="35">
        <f>STDEV(E614:E616)/F616*100</f>
        <v>3.492385609</v>
      </c>
      <c r="H616" s="56">
        <f>F616-$F$580</f>
        <v>395651.6667</v>
      </c>
      <c r="J616" s="45">
        <f>AVERAGE(E614:E616)</f>
        <v>7796670.667</v>
      </c>
      <c r="K616" s="45">
        <f>STDEV(E614:E616)/F616*100</f>
        <v>3.492385609</v>
      </c>
      <c r="L616" s="44">
        <f>J616-$J$580</f>
        <v>4979803.667</v>
      </c>
      <c r="N616" s="45">
        <f>AVERAGE(E614:E616)</f>
        <v>7796670.667</v>
      </c>
      <c r="O616" s="48">
        <f>STDEV(E614:E616)/F616*100</f>
        <v>3.492385609</v>
      </c>
      <c r="P616" s="44">
        <f>N616-$N$580</f>
        <v>5320963</v>
      </c>
      <c r="T616" s="30" t="str">
        <f>IF(H616&gt;0,"+","-")</f>
        <v>+</v>
      </c>
      <c r="U616" s="30" t="str">
        <f>IF(L616&gt;0,"+","-")</f>
        <v>+</v>
      </c>
      <c r="V616" s="30" t="str">
        <f>IF(P616&gt;0,"+","-")</f>
        <v>+</v>
      </c>
      <c r="W616" s="34" t="str">
        <f>IF(T616="+","1",IF(U616="+","2",IF(V616="+","3","ERRADO")))</f>
        <v>1</v>
      </c>
    </row>
    <row r="617">
      <c r="A617" s="30" t="s">
        <v>41</v>
      </c>
      <c r="B617" s="50" t="s">
        <v>56</v>
      </c>
      <c r="C617" s="30">
        <v>30.0</v>
      </c>
      <c r="D617" s="35"/>
      <c r="E617" s="28">
        <v>5656403.0</v>
      </c>
      <c r="F617" s="37"/>
      <c r="G617" s="35"/>
      <c r="H617" s="35"/>
      <c r="J617" s="38"/>
      <c r="K617" s="38"/>
      <c r="L617" s="38"/>
      <c r="N617" s="38"/>
      <c r="O617" s="38"/>
      <c r="P617" s="38"/>
      <c r="T617" s="34"/>
      <c r="U617" s="34"/>
      <c r="V617" s="34"/>
      <c r="W617" s="34"/>
    </row>
    <row r="618">
      <c r="A618" s="30" t="s">
        <v>41</v>
      </c>
      <c r="B618" s="50" t="s">
        <v>56</v>
      </c>
      <c r="C618" s="30">
        <v>30.0</v>
      </c>
      <c r="D618" s="35"/>
      <c r="E618" s="28">
        <v>5940345.0</v>
      </c>
      <c r="F618" s="37"/>
      <c r="G618" s="35"/>
      <c r="H618" s="35"/>
      <c r="J618" s="38"/>
      <c r="K618" s="38"/>
      <c r="L618" s="38"/>
      <c r="N618" s="38"/>
      <c r="O618" s="38"/>
      <c r="P618" s="38"/>
      <c r="T618" s="34"/>
      <c r="U618" s="34"/>
      <c r="V618" s="34"/>
      <c r="W618" s="34"/>
    </row>
    <row r="619">
      <c r="A619" s="30" t="s">
        <v>41</v>
      </c>
      <c r="B619" s="50" t="s">
        <v>56</v>
      </c>
      <c r="C619" s="30">
        <v>30.0</v>
      </c>
      <c r="D619" s="35" t="str">
        <f>CONCATENATE(A619,B619,C619)</f>
        <v>Sem ABAP10BP3_330</v>
      </c>
      <c r="E619" s="28">
        <v>5715155.0</v>
      </c>
      <c r="F619" s="37">
        <f>AVERAGE(E617:E619)</f>
        <v>5770634.333</v>
      </c>
      <c r="G619" s="35">
        <f>STDEV(E617:E619)/F619*100</f>
        <v>2.597300709</v>
      </c>
      <c r="H619" s="56">
        <f>F619-$F$580</f>
        <v>-1630384.667</v>
      </c>
      <c r="J619" s="45">
        <f>AVERAGE(E617:E619)</f>
        <v>5770634.333</v>
      </c>
      <c r="K619" s="45">
        <f>STDEV(E617:E619)/F619*100</f>
        <v>2.597300709</v>
      </c>
      <c r="L619" s="44">
        <f>J619-$J$580</f>
        <v>2953767.333</v>
      </c>
      <c r="N619" s="45">
        <f>AVERAGE(E617:E619)</f>
        <v>5770634.333</v>
      </c>
      <c r="O619" s="45">
        <f>STDEV(E617:E619)/F619*100</f>
        <v>2.597300709</v>
      </c>
      <c r="P619" s="44">
        <f>N619-$N$580</f>
        <v>3294926.667</v>
      </c>
      <c r="T619" s="30" t="str">
        <f>IF(H619&gt;0,"+","-")</f>
        <v>-</v>
      </c>
      <c r="U619" s="30" t="str">
        <f>IF(L619&gt;0,"+","-")</f>
        <v>+</v>
      </c>
      <c r="V619" s="30" t="str">
        <f>IF(P619&gt;0,"+","-")</f>
        <v>+</v>
      </c>
      <c r="W619" s="34" t="str">
        <f>IF(T619="+","1",IF(U619="+","2",IF(V619="+","3","ERRADO")))</f>
        <v>2</v>
      </c>
    </row>
    <row r="620">
      <c r="A620" s="30" t="s">
        <v>41</v>
      </c>
      <c r="B620" s="50" t="s">
        <v>57</v>
      </c>
      <c r="C620" s="30">
        <v>30.0</v>
      </c>
      <c r="D620" s="35"/>
      <c r="E620" s="28">
        <v>6356407.0</v>
      </c>
      <c r="F620" s="37"/>
      <c r="G620" s="35"/>
      <c r="H620" s="35"/>
      <c r="J620" s="38"/>
      <c r="K620" s="38"/>
      <c r="L620" s="38"/>
      <c r="N620" s="38"/>
      <c r="O620" s="38"/>
      <c r="P620" s="38"/>
      <c r="T620" s="34"/>
      <c r="U620" s="34"/>
      <c r="V620" s="34"/>
      <c r="W620" s="34"/>
    </row>
    <row r="621">
      <c r="A621" s="30" t="s">
        <v>41</v>
      </c>
      <c r="B621" s="50" t="s">
        <v>57</v>
      </c>
      <c r="C621" s="30">
        <v>30.0</v>
      </c>
      <c r="D621" s="35"/>
      <c r="E621" s="28">
        <v>6376154.0</v>
      </c>
      <c r="F621" s="37"/>
      <c r="G621" s="35"/>
      <c r="H621" s="35"/>
      <c r="J621" s="38"/>
      <c r="K621" s="38"/>
      <c r="L621" s="38"/>
      <c r="N621" s="38"/>
      <c r="O621" s="38"/>
      <c r="P621" s="38"/>
      <c r="T621" s="34"/>
      <c r="U621" s="34"/>
      <c r="V621" s="34"/>
      <c r="W621" s="34"/>
    </row>
    <row r="622">
      <c r="A622" s="30" t="s">
        <v>41</v>
      </c>
      <c r="B622" s="50" t="s">
        <v>57</v>
      </c>
      <c r="C622" s="30">
        <v>30.0</v>
      </c>
      <c r="D622" s="35" t="str">
        <f>CONCATENATE(A622,B622,C622)</f>
        <v>Sem ABAP10BP3_430</v>
      </c>
      <c r="E622" s="28">
        <v>6461239.0</v>
      </c>
      <c r="F622" s="37">
        <f>AVERAGE(E620:E622)</f>
        <v>6397933.333</v>
      </c>
      <c r="G622" s="35">
        <f>STDEV(E620:E622)/F622*100</f>
        <v>0.8706920587</v>
      </c>
      <c r="H622" s="56">
        <f>F622-$F$580</f>
        <v>-1003085.667</v>
      </c>
      <c r="J622" s="45">
        <f>AVERAGE(E620:E622)</f>
        <v>6397933.333</v>
      </c>
      <c r="K622" s="45">
        <f>STDEV(E620:E622)/F622*100</f>
        <v>0.8706920587</v>
      </c>
      <c r="L622" s="44">
        <f>J622-$J$580</f>
        <v>3581066.333</v>
      </c>
      <c r="N622" s="45">
        <f>AVERAGE(E620:E622)</f>
        <v>6397933.333</v>
      </c>
      <c r="O622" s="45">
        <f>STDEV(E620:E622)/F622*100</f>
        <v>0.8706920587</v>
      </c>
      <c r="P622" s="44">
        <f>N622-$N$580</f>
        <v>3922225.667</v>
      </c>
      <c r="T622" s="30" t="str">
        <f>IF(H622&gt;0,"+","-")</f>
        <v>-</v>
      </c>
      <c r="U622" s="30" t="str">
        <f>IF(L622&gt;0,"+","-")</f>
        <v>+</v>
      </c>
      <c r="V622" s="30" t="str">
        <f>IF(P622&gt;0,"+","-")</f>
        <v>+</v>
      </c>
      <c r="W622" s="34" t="str">
        <f>IF(T622="+","1",IF(U622="+","2",IF(V622="+","3","ERRADO")))</f>
        <v>2</v>
      </c>
    </row>
    <row r="623">
      <c r="A623" s="30" t="s">
        <v>41</v>
      </c>
      <c r="B623" s="50" t="s">
        <v>58</v>
      </c>
      <c r="C623" s="30">
        <v>30.0</v>
      </c>
      <c r="D623" s="35"/>
      <c r="E623" s="28">
        <v>7674433.0</v>
      </c>
      <c r="F623" s="37"/>
      <c r="G623" s="35"/>
      <c r="H623" s="35"/>
      <c r="J623" s="38"/>
      <c r="K623" s="38"/>
      <c r="L623" s="38"/>
      <c r="N623" s="38"/>
      <c r="O623" s="38"/>
      <c r="P623" s="38"/>
      <c r="T623" s="34"/>
      <c r="U623" s="34"/>
      <c r="V623" s="34"/>
      <c r="W623" s="34"/>
    </row>
    <row r="624">
      <c r="A624" s="30" t="s">
        <v>41</v>
      </c>
      <c r="B624" s="50" t="s">
        <v>58</v>
      </c>
      <c r="C624" s="30">
        <v>30.0</v>
      </c>
      <c r="D624" s="35"/>
      <c r="E624" s="28">
        <v>8650647.0</v>
      </c>
      <c r="F624" s="37"/>
      <c r="G624" s="35"/>
      <c r="H624" s="35"/>
      <c r="J624" s="38"/>
      <c r="K624" s="38"/>
      <c r="L624" s="38"/>
      <c r="N624" s="38"/>
      <c r="O624" s="38"/>
      <c r="P624" s="38"/>
      <c r="T624" s="34"/>
      <c r="U624" s="34"/>
      <c r="V624" s="34"/>
      <c r="W624" s="34"/>
    </row>
    <row r="625">
      <c r="A625" s="30" t="s">
        <v>41</v>
      </c>
      <c r="B625" s="50" t="s">
        <v>58</v>
      </c>
      <c r="C625" s="30">
        <v>30.0</v>
      </c>
      <c r="D625" s="35" t="str">
        <f>CONCATENATE(A625,B625,C625)</f>
        <v>Sem ABAP10BP3_530</v>
      </c>
      <c r="E625" s="28">
        <v>8877750.0</v>
      </c>
      <c r="F625" s="37">
        <f>AVERAGE(E623:E625)</f>
        <v>8400943.333</v>
      </c>
      <c r="G625" s="35">
        <f>STDEV(E623:E625)/F625*100</f>
        <v>7.610347515</v>
      </c>
      <c r="H625" s="56">
        <f>F625-$F$580</f>
        <v>999924.3333</v>
      </c>
      <c r="J625" s="45">
        <f>AVERAGE(E623:E625)</f>
        <v>8400943.333</v>
      </c>
      <c r="K625" s="45">
        <f>STDEV(E623:E625)/F625*100</f>
        <v>7.610347515</v>
      </c>
      <c r="L625" s="44">
        <f>J625-$J$580</f>
        <v>5584076.333</v>
      </c>
      <c r="N625" s="45">
        <f>AVERAGE(E623:E625)</f>
        <v>8400943.333</v>
      </c>
      <c r="O625" s="48">
        <f>STDEV(E623:E625)/F625*100</f>
        <v>7.610347515</v>
      </c>
      <c r="P625" s="44">
        <f>N625-$N$580</f>
        <v>5925235.667</v>
      </c>
      <c r="T625" s="30" t="str">
        <f>IF(H625&gt;0,"+","-")</f>
        <v>+</v>
      </c>
      <c r="U625" s="30" t="str">
        <f>IF(L625&gt;0,"+","-")</f>
        <v>+</v>
      </c>
      <c r="V625" s="30" t="str">
        <f>IF(P625&gt;0,"+","-")</f>
        <v>+</v>
      </c>
      <c r="W625" s="34" t="str">
        <f>IF(T625="+","1",IF(U625="+","2",IF(V625="+","3","ERRADO")))</f>
        <v>1</v>
      </c>
    </row>
    <row r="626">
      <c r="A626" s="51" t="s">
        <v>59</v>
      </c>
      <c r="B626" s="51" t="s">
        <v>42</v>
      </c>
      <c r="C626" s="30">
        <v>30.0</v>
      </c>
      <c r="D626" s="35"/>
      <c r="E626" s="25">
        <v>1.0835735E7</v>
      </c>
      <c r="F626" s="37"/>
      <c r="G626" s="35"/>
      <c r="H626" s="35"/>
      <c r="J626" s="53"/>
      <c r="K626" s="53"/>
      <c r="L626" s="53"/>
      <c r="N626" s="53"/>
      <c r="O626" s="53"/>
      <c r="P626" s="53"/>
      <c r="T626" s="34"/>
      <c r="U626" s="34"/>
      <c r="V626" s="34"/>
      <c r="W626" s="34"/>
    </row>
    <row r="627">
      <c r="A627" s="51" t="s">
        <v>59</v>
      </c>
      <c r="B627" s="51" t="s">
        <v>42</v>
      </c>
      <c r="C627" s="30">
        <v>30.0</v>
      </c>
      <c r="D627" s="35"/>
      <c r="E627" s="25">
        <v>1.2182765E7</v>
      </c>
      <c r="F627" s="37"/>
      <c r="G627" s="35"/>
      <c r="H627" s="35"/>
      <c r="J627" s="53"/>
      <c r="K627" s="53"/>
      <c r="L627" s="53"/>
      <c r="N627" s="53"/>
      <c r="O627" s="53"/>
      <c r="P627" s="53"/>
      <c r="T627" s="34"/>
      <c r="U627" s="34"/>
      <c r="V627" s="34"/>
      <c r="W627" s="34"/>
    </row>
    <row r="628">
      <c r="A628" s="51" t="s">
        <v>59</v>
      </c>
      <c r="B628" s="51" t="s">
        <v>42</v>
      </c>
      <c r="C628" s="30">
        <v>30.0</v>
      </c>
      <c r="D628" s="35" t="str">
        <f>CONCATENATE(A628,B628,C628)</f>
        <v>Com ABAPbranco30</v>
      </c>
      <c r="E628" s="25">
        <v>1.3813768E7</v>
      </c>
      <c r="F628" s="37">
        <f>AVERAGE(E626:E628)</f>
        <v>12277422.67</v>
      </c>
      <c r="G628" s="35">
        <f>STDEV(E626:E628)/F628*100</f>
        <v>12.14645268</v>
      </c>
      <c r="H628" s="39" t="s">
        <v>43</v>
      </c>
      <c r="J628" s="40">
        <v>4391319.666666667</v>
      </c>
      <c r="K628" s="38" t="s">
        <v>43</v>
      </c>
      <c r="L628" s="38" t="s">
        <v>43</v>
      </c>
      <c r="N628" s="40">
        <v>4391319.666666667</v>
      </c>
      <c r="O628" s="38" t="s">
        <v>43</v>
      </c>
      <c r="P628" s="38" t="s">
        <v>43</v>
      </c>
      <c r="T628" s="34"/>
      <c r="U628" s="34"/>
      <c r="V628" s="34"/>
      <c r="W628" s="34"/>
    </row>
    <row r="629">
      <c r="A629" s="51" t="s">
        <v>59</v>
      </c>
      <c r="B629" s="51" t="s">
        <v>44</v>
      </c>
      <c r="C629" s="30">
        <v>30.0</v>
      </c>
      <c r="D629" s="35"/>
      <c r="E629" s="26">
        <v>2.9223126E7</v>
      </c>
      <c r="F629" s="37"/>
      <c r="G629" s="35"/>
      <c r="H629" s="35"/>
      <c r="J629" s="38"/>
      <c r="K629" s="38"/>
      <c r="L629" s="38"/>
      <c r="N629" s="38"/>
      <c r="O629" s="38"/>
      <c r="P629" s="38"/>
      <c r="T629" s="34"/>
      <c r="U629" s="34"/>
      <c r="V629" s="34"/>
      <c r="W629" s="34"/>
    </row>
    <row r="630">
      <c r="A630" s="51" t="s">
        <v>59</v>
      </c>
      <c r="B630" s="51" t="s">
        <v>44</v>
      </c>
      <c r="C630" s="30">
        <v>30.0</v>
      </c>
      <c r="D630" s="35"/>
      <c r="E630" s="26">
        <v>2.9203164E7</v>
      </c>
      <c r="F630" s="37"/>
      <c r="G630" s="35"/>
      <c r="H630" s="35"/>
      <c r="J630" s="38"/>
      <c r="K630" s="38"/>
      <c r="L630" s="38"/>
      <c r="N630" s="38"/>
      <c r="O630" s="38"/>
      <c r="P630" s="38"/>
      <c r="T630" s="34"/>
      <c r="U630" s="34"/>
      <c r="V630" s="34"/>
      <c r="W630" s="34"/>
    </row>
    <row r="631">
      <c r="A631" s="51" t="s">
        <v>59</v>
      </c>
      <c r="B631" s="51" t="s">
        <v>44</v>
      </c>
      <c r="C631" s="30">
        <v>30.0</v>
      </c>
      <c r="D631" s="35" t="str">
        <f>CONCATENATE(A631,B631,C631)</f>
        <v>Com ABAPC130</v>
      </c>
      <c r="E631" s="26">
        <v>2.7724926E7</v>
      </c>
      <c r="F631" s="37">
        <f>AVERAGE(E629:E631)</f>
        <v>28717072</v>
      </c>
      <c r="G631" s="35">
        <f>STDEV(E629:E631)/F631*100</f>
        <v>2.992232667</v>
      </c>
      <c r="H631" s="43">
        <f>F631-$F$628</f>
        <v>16439649.33</v>
      </c>
      <c r="J631" s="45">
        <f>AVERAGE(E629:E631)</f>
        <v>28717072</v>
      </c>
      <c r="K631" s="45">
        <f>STDEV(E629:E631)/F631*100</f>
        <v>2.992232667</v>
      </c>
      <c r="L631" s="44">
        <f>J631-$J$628</f>
        <v>24325752.33</v>
      </c>
      <c r="N631" s="45">
        <f>AVERAGE(E629:E631)</f>
        <v>28717072</v>
      </c>
      <c r="O631" s="45">
        <f>STDEV(E629:E631)/F631*100</f>
        <v>2.992232667</v>
      </c>
      <c r="P631" s="44">
        <f>N631-$N$628</f>
        <v>24325752.33</v>
      </c>
      <c r="T631" s="30" t="str">
        <f>IF(H631&gt;0,"+","-")</f>
        <v>+</v>
      </c>
      <c r="U631" s="30" t="str">
        <f>IF(L631&gt;0,"+","-")</f>
        <v>+</v>
      </c>
      <c r="V631" s="30" t="str">
        <f>IF(P631&gt;0,"+","-")</f>
        <v>+</v>
      </c>
      <c r="W631" s="34" t="str">
        <f>IF(T631="+","1",IF(U631="+","2",IF(V631="+","3","ERRADO")))</f>
        <v>1</v>
      </c>
    </row>
    <row r="632">
      <c r="A632" s="51" t="s">
        <v>59</v>
      </c>
      <c r="B632" s="51" t="s">
        <v>45</v>
      </c>
      <c r="C632" s="30">
        <v>30.0</v>
      </c>
      <c r="D632" s="35"/>
      <c r="E632" s="26">
        <v>1.323907E7</v>
      </c>
      <c r="F632" s="37"/>
      <c r="G632" s="35"/>
      <c r="H632" s="35"/>
      <c r="J632" s="38"/>
      <c r="K632" s="38"/>
      <c r="L632" s="38"/>
      <c r="N632" s="38"/>
      <c r="O632" s="38"/>
      <c r="P632" s="38"/>
      <c r="T632" s="34"/>
      <c r="U632" s="34"/>
      <c r="V632" s="34"/>
      <c r="W632" s="34"/>
    </row>
    <row r="633">
      <c r="A633" s="51" t="s">
        <v>59</v>
      </c>
      <c r="B633" s="51" t="s">
        <v>45</v>
      </c>
      <c r="C633" s="30">
        <v>30.0</v>
      </c>
      <c r="D633" s="35"/>
      <c r="E633" s="26">
        <v>1.3116692E7</v>
      </c>
      <c r="F633" s="37"/>
      <c r="G633" s="35"/>
      <c r="H633" s="35"/>
      <c r="J633" s="38"/>
      <c r="K633" s="38"/>
      <c r="L633" s="38"/>
      <c r="N633" s="38"/>
      <c r="O633" s="38"/>
      <c r="P633" s="38"/>
      <c r="T633" s="34"/>
      <c r="U633" s="34"/>
      <c r="V633" s="34"/>
      <c r="W633" s="34"/>
    </row>
    <row r="634">
      <c r="A634" s="51" t="s">
        <v>59</v>
      </c>
      <c r="B634" s="51" t="s">
        <v>45</v>
      </c>
      <c r="C634" s="30">
        <v>30.0</v>
      </c>
      <c r="D634" s="35" t="str">
        <f>CONCATENATE(A634,B634,C634)</f>
        <v>Com ABAPC230</v>
      </c>
      <c r="E634" s="26">
        <v>1.2483883E7</v>
      </c>
      <c r="F634" s="37">
        <f>AVERAGE(E632:E634)</f>
        <v>12946548.33</v>
      </c>
      <c r="G634" s="35">
        <f>STDEV(E632:E634)/F634*100</f>
        <v>3.130758638</v>
      </c>
      <c r="H634" s="43">
        <f>F634-$F$628</f>
        <v>669125.6667</v>
      </c>
      <c r="J634" s="45">
        <f>AVERAGE(E632:E634)</f>
        <v>12946548.33</v>
      </c>
      <c r="K634" s="45">
        <f>STDEV(E632:E634)/F634*100</f>
        <v>3.130758638</v>
      </c>
      <c r="L634" s="44">
        <f>J634-$J$628</f>
        <v>8555228.667</v>
      </c>
      <c r="N634" s="45">
        <f>AVERAGE(E632:E634)</f>
        <v>12946548.33</v>
      </c>
      <c r="O634" s="45">
        <f>STDEV(E632:E634)/F634*100</f>
        <v>3.130758638</v>
      </c>
      <c r="P634" s="44">
        <f>N634-$N$628</f>
        <v>8555228.667</v>
      </c>
      <c r="T634" s="30" t="str">
        <f>IF(H634&gt;0,"+","-")</f>
        <v>+</v>
      </c>
      <c r="U634" s="30" t="str">
        <f>IF(L634&gt;0,"+","-")</f>
        <v>+</v>
      </c>
      <c r="V634" s="30" t="str">
        <f>IF(P634&gt;0,"+","-")</f>
        <v>+</v>
      </c>
      <c r="W634" s="34" t="str">
        <f>IF(T634="+","1",IF(U634="+","2",IF(V634="+","3","ERRADO")))</f>
        <v>1</v>
      </c>
    </row>
    <row r="635">
      <c r="A635" s="51" t="s">
        <v>59</v>
      </c>
      <c r="B635" s="51" t="s">
        <v>46</v>
      </c>
      <c r="C635" s="30">
        <v>30.0</v>
      </c>
      <c r="D635" s="35"/>
      <c r="E635" s="26">
        <v>1.601798E7</v>
      </c>
      <c r="F635" s="37"/>
      <c r="G635" s="35"/>
      <c r="H635" s="35"/>
      <c r="J635" s="38"/>
      <c r="K635" s="38"/>
      <c r="L635" s="38"/>
      <c r="N635" s="38"/>
      <c r="O635" s="38"/>
      <c r="P635" s="38"/>
      <c r="T635" s="34"/>
      <c r="U635" s="34"/>
      <c r="V635" s="34"/>
      <c r="W635" s="34"/>
    </row>
    <row r="636">
      <c r="A636" s="51" t="s">
        <v>59</v>
      </c>
      <c r="B636" s="51" t="s">
        <v>46</v>
      </c>
      <c r="C636" s="30">
        <v>30.0</v>
      </c>
      <c r="D636" s="35"/>
      <c r="E636" s="26">
        <v>1.8065986E7</v>
      </c>
      <c r="F636" s="37"/>
      <c r="G636" s="35"/>
      <c r="H636" s="35"/>
      <c r="J636" s="38"/>
      <c r="K636" s="38"/>
      <c r="L636" s="38"/>
      <c r="N636" s="38"/>
      <c r="O636" s="38"/>
      <c r="P636" s="38"/>
      <c r="T636" s="34"/>
      <c r="U636" s="34"/>
      <c r="V636" s="34"/>
      <c r="W636" s="34"/>
    </row>
    <row r="637">
      <c r="A637" s="51" t="s">
        <v>59</v>
      </c>
      <c r="B637" s="51" t="s">
        <v>46</v>
      </c>
      <c r="C637" s="30">
        <v>30.0</v>
      </c>
      <c r="D637" s="35" t="str">
        <f>CONCATENATE(A637,B637,C637)</f>
        <v>Com ABAPC330</v>
      </c>
      <c r="E637" s="26">
        <v>1.8036414E7</v>
      </c>
      <c r="F637" s="37">
        <f>AVERAGE(E635:E637)</f>
        <v>17373460</v>
      </c>
      <c r="G637" s="35">
        <f>STDEV(E635:E637)/F637*100</f>
        <v>6.757279388</v>
      </c>
      <c r="H637" s="43">
        <f>F637-$F$628</f>
        <v>5096037.333</v>
      </c>
      <c r="J637" s="45">
        <f>AVERAGE(E635:E637)</f>
        <v>17373460</v>
      </c>
      <c r="K637" s="45">
        <f>STDEV(E635:E637)/F637*100</f>
        <v>6.757279388</v>
      </c>
      <c r="L637" s="44">
        <f>J637-$J$628</f>
        <v>12982140.33</v>
      </c>
      <c r="N637" s="45">
        <f>AVERAGE(E635:E637)</f>
        <v>17373460</v>
      </c>
      <c r="O637" s="48">
        <f>STDEV(E635:E637)/F637*100</f>
        <v>6.757279388</v>
      </c>
      <c r="P637" s="44">
        <f>N637-$N$628</f>
        <v>12982140.33</v>
      </c>
      <c r="T637" s="30" t="str">
        <f>IF(H637&gt;0,"+","-")</f>
        <v>+</v>
      </c>
      <c r="U637" s="30" t="str">
        <f>IF(L637&gt;0,"+","-")</f>
        <v>+</v>
      </c>
      <c r="V637" s="30" t="str">
        <f>IF(P637&gt;0,"+","-")</f>
        <v>+</v>
      </c>
      <c r="W637" s="34" t="str">
        <f>IF(T637="+","1",IF(U637="+","2",IF(V637="+","3","ERRADO")))</f>
        <v>1</v>
      </c>
    </row>
    <row r="638">
      <c r="A638" s="51" t="s">
        <v>59</v>
      </c>
      <c r="B638" s="51" t="s">
        <v>47</v>
      </c>
      <c r="C638" s="30">
        <v>30.0</v>
      </c>
      <c r="D638" s="35"/>
      <c r="E638" s="26">
        <v>8920855.0</v>
      </c>
      <c r="F638" s="37"/>
      <c r="G638" s="35"/>
      <c r="H638" s="35"/>
      <c r="J638" s="38"/>
      <c r="K638" s="38"/>
      <c r="L638" s="38"/>
      <c r="N638" s="38"/>
      <c r="O638" s="38"/>
      <c r="P638" s="38"/>
      <c r="T638" s="34"/>
      <c r="U638" s="34"/>
      <c r="V638" s="34"/>
      <c r="W638" s="34"/>
    </row>
    <row r="639">
      <c r="A639" s="51" t="s">
        <v>59</v>
      </c>
      <c r="B639" s="51" t="s">
        <v>47</v>
      </c>
      <c r="C639" s="30">
        <v>30.0</v>
      </c>
      <c r="D639" s="35"/>
      <c r="E639" s="26">
        <v>9289990.0</v>
      </c>
      <c r="F639" s="37"/>
      <c r="G639" s="35"/>
      <c r="H639" s="35"/>
      <c r="J639" s="38"/>
      <c r="K639" s="38"/>
      <c r="L639" s="38"/>
      <c r="N639" s="38"/>
      <c r="O639" s="38"/>
      <c r="P639" s="38"/>
      <c r="T639" s="34"/>
      <c r="U639" s="34"/>
      <c r="V639" s="34"/>
      <c r="W639" s="34"/>
    </row>
    <row r="640">
      <c r="A640" s="51" t="s">
        <v>59</v>
      </c>
      <c r="B640" s="51" t="s">
        <v>47</v>
      </c>
      <c r="C640" s="30">
        <v>30.0</v>
      </c>
      <c r="D640" s="35" t="str">
        <f>CONCATENATE(A640,B640,C640)</f>
        <v>Com ABAPC430</v>
      </c>
      <c r="E640" s="26">
        <v>8422192.0</v>
      </c>
      <c r="F640" s="37">
        <f>AVERAGE(E638:E640)</f>
        <v>8877679</v>
      </c>
      <c r="G640" s="35">
        <f>STDEV(E638:E640)/F640*100</f>
        <v>4.905641871</v>
      </c>
      <c r="H640" s="43">
        <f>F640-$F$628</f>
        <v>-3399743.667</v>
      </c>
      <c r="J640" s="45">
        <f>AVERAGE(E638:E640)</f>
        <v>8877679</v>
      </c>
      <c r="K640" s="45">
        <f>STDEV(E638:E640)/F640*100</f>
        <v>4.905641871</v>
      </c>
      <c r="L640" s="44">
        <f>J640-$J$628</f>
        <v>4486359.333</v>
      </c>
      <c r="N640" s="45">
        <f>AVERAGE(E638:E640)</f>
        <v>8877679</v>
      </c>
      <c r="O640" s="48">
        <f>STDEV(E638:E640)/F640*100</f>
        <v>4.905641871</v>
      </c>
      <c r="P640" s="44">
        <f>N640-$N$628</f>
        <v>4486359.333</v>
      </c>
      <c r="T640" s="30" t="str">
        <f>IF(H640&gt;0,"+","-")</f>
        <v>-</v>
      </c>
      <c r="U640" s="30" t="str">
        <f>IF(L640&gt;0,"+","-")</f>
        <v>+</v>
      </c>
      <c r="V640" s="30" t="str">
        <f>IF(P640&gt;0,"+","-")</f>
        <v>+</v>
      </c>
      <c r="W640" s="34" t="str">
        <f>IF(T640="+","1",IF(U640="+","2",IF(V640="+","3","ERRADO")))</f>
        <v>2</v>
      </c>
    </row>
    <row r="641">
      <c r="A641" s="51" t="s">
        <v>59</v>
      </c>
      <c r="B641" s="51" t="s">
        <v>48</v>
      </c>
      <c r="C641" s="30">
        <v>30.0</v>
      </c>
      <c r="D641" s="35"/>
      <c r="E641" s="26">
        <v>1.6227985E7</v>
      </c>
      <c r="F641" s="37"/>
      <c r="G641" s="35"/>
      <c r="H641" s="35"/>
      <c r="J641" s="38"/>
      <c r="K641" s="38"/>
      <c r="L641" s="38"/>
      <c r="N641" s="38"/>
      <c r="O641" s="38"/>
      <c r="P641" s="38"/>
      <c r="T641" s="34"/>
      <c r="U641" s="34"/>
      <c r="V641" s="34"/>
      <c r="W641" s="34"/>
    </row>
    <row r="642">
      <c r="A642" s="51" t="s">
        <v>59</v>
      </c>
      <c r="B642" s="51" t="s">
        <v>48</v>
      </c>
      <c r="C642" s="30">
        <v>30.0</v>
      </c>
      <c r="D642" s="35"/>
      <c r="E642" s="26">
        <v>1.5265758E7</v>
      </c>
      <c r="F642" s="37"/>
      <c r="G642" s="35"/>
      <c r="H642" s="35"/>
      <c r="J642" s="38"/>
      <c r="K642" s="38"/>
      <c r="L642" s="38"/>
      <c r="N642" s="38"/>
      <c r="O642" s="38"/>
      <c r="P642" s="38"/>
      <c r="T642" s="34"/>
      <c r="U642" s="34"/>
      <c r="V642" s="34"/>
      <c r="W642" s="34"/>
    </row>
    <row r="643">
      <c r="A643" s="51" t="s">
        <v>59</v>
      </c>
      <c r="B643" s="51" t="s">
        <v>48</v>
      </c>
      <c r="C643" s="30">
        <v>30.0</v>
      </c>
      <c r="D643" s="35" t="str">
        <f>CONCATENATE(A643,B643,C643)</f>
        <v>Com ABAPC530</v>
      </c>
      <c r="E643" s="26">
        <v>1.682126E7</v>
      </c>
      <c r="F643" s="37">
        <f>AVERAGE(E641:E643)</f>
        <v>16105001</v>
      </c>
      <c r="G643" s="35">
        <f>STDEV(E641:E643)/F643*100</f>
        <v>4.874323318</v>
      </c>
      <c r="H643" s="43">
        <f>F643-$F$628</f>
        <v>3827578.333</v>
      </c>
      <c r="J643" s="45">
        <f>AVERAGE(E641:E643)</f>
        <v>16105001</v>
      </c>
      <c r="K643" s="45">
        <f>STDEV(E641:E643)/F643*100</f>
        <v>4.874323318</v>
      </c>
      <c r="L643" s="44">
        <f>J643-$J$628</f>
        <v>11713681.33</v>
      </c>
      <c r="N643" s="45">
        <f>AVERAGE(E641:E643)</f>
        <v>16105001</v>
      </c>
      <c r="O643" s="45">
        <f>STDEV(E641:E643)/F643*100</f>
        <v>4.874323318</v>
      </c>
      <c r="P643" s="44">
        <f>N643-$N$628</f>
        <v>11713681.33</v>
      </c>
      <c r="T643" s="30" t="str">
        <f>IF(H643&gt;0,"+","-")</f>
        <v>+</v>
      </c>
      <c r="U643" s="30" t="str">
        <f>IF(L643&gt;0,"+","-")</f>
        <v>+</v>
      </c>
      <c r="V643" s="30" t="str">
        <f>IF(P643&gt;0,"+","-")</f>
        <v>+</v>
      </c>
      <c r="W643" s="34" t="str">
        <f>IF(T643="+","1",IF(U643="+","2",IF(V643="+","3","ERRADO")))</f>
        <v>1</v>
      </c>
    </row>
    <row r="644">
      <c r="A644" s="51" t="s">
        <v>59</v>
      </c>
      <c r="B644" s="51" t="s">
        <v>49</v>
      </c>
      <c r="C644" s="30">
        <v>30.0</v>
      </c>
      <c r="D644" s="35"/>
      <c r="E644" s="27">
        <v>1.3763646E7</v>
      </c>
      <c r="F644" s="37"/>
      <c r="G644" s="35"/>
      <c r="H644" s="35"/>
      <c r="J644" s="38"/>
      <c r="K644" s="38"/>
      <c r="L644" s="38"/>
      <c r="N644" s="38"/>
      <c r="O644" s="38"/>
      <c r="P644" s="38"/>
      <c r="T644" s="34"/>
      <c r="U644" s="34"/>
      <c r="V644" s="34"/>
      <c r="W644" s="34"/>
    </row>
    <row r="645">
      <c r="A645" s="51" t="s">
        <v>59</v>
      </c>
      <c r="B645" s="51" t="s">
        <v>49</v>
      </c>
      <c r="C645" s="30">
        <v>30.0</v>
      </c>
      <c r="D645" s="35"/>
      <c r="E645" s="27">
        <v>1.3609612E7</v>
      </c>
      <c r="F645" s="37"/>
      <c r="G645" s="35"/>
      <c r="H645" s="35"/>
      <c r="J645" s="38"/>
      <c r="K645" s="38"/>
      <c r="L645" s="38"/>
      <c r="N645" s="38"/>
      <c r="O645" s="38"/>
      <c r="P645" s="38"/>
      <c r="T645" s="34"/>
      <c r="U645" s="34"/>
      <c r="V645" s="34"/>
      <c r="W645" s="34"/>
    </row>
    <row r="646">
      <c r="A646" s="51" t="s">
        <v>59</v>
      </c>
      <c r="B646" s="51" t="s">
        <v>49</v>
      </c>
      <c r="C646" s="30">
        <v>30.0</v>
      </c>
      <c r="D646" s="35" t="str">
        <f>CONCATENATE(A646,B646,C646)</f>
        <v>Com ABAP1BP3_130</v>
      </c>
      <c r="E646" s="27">
        <v>1.3075669E7</v>
      </c>
      <c r="F646" s="37">
        <f>AVERAGE(E644:E646)</f>
        <v>13482975.67</v>
      </c>
      <c r="G646" s="35">
        <f>STDEV(E644:E646)/F646*100</f>
        <v>2.677806514</v>
      </c>
      <c r="H646" s="43">
        <f>F646-$F$628</f>
        <v>1205553</v>
      </c>
      <c r="J646" s="45">
        <f>AVERAGE(E644:E646)</f>
        <v>13482975.67</v>
      </c>
      <c r="K646" s="45">
        <f>STDEV(E644:E646)/F646*100</f>
        <v>2.677806514</v>
      </c>
      <c r="L646" s="44">
        <f>J646-$J$628</f>
        <v>9091656</v>
      </c>
      <c r="N646" s="45">
        <f>AVERAGE(E644:E646)</f>
        <v>13482975.67</v>
      </c>
      <c r="O646" s="45">
        <f>STDEV(E644:E646)/F646*100</f>
        <v>2.677806514</v>
      </c>
      <c r="P646" s="44">
        <f>N646-$N$628</f>
        <v>9091656</v>
      </c>
      <c r="T646" s="30" t="str">
        <f>IF(H646&gt;0,"+","-")</f>
        <v>+</v>
      </c>
      <c r="U646" s="30" t="str">
        <f>IF(L646&gt;0,"+","-")</f>
        <v>+</v>
      </c>
      <c r="V646" s="30" t="str">
        <f>IF(P646&gt;0,"+","-")</f>
        <v>+</v>
      </c>
      <c r="W646" s="34" t="str">
        <f>IF(T646="+","1",IF(U646="+","2",IF(V646="+","3","ERRADO")))</f>
        <v>1</v>
      </c>
    </row>
    <row r="647">
      <c r="A647" s="51" t="s">
        <v>59</v>
      </c>
      <c r="B647" s="51" t="s">
        <v>50</v>
      </c>
      <c r="C647" s="30">
        <v>30.0</v>
      </c>
      <c r="D647" s="35"/>
      <c r="E647" s="27">
        <v>1.0184346E7</v>
      </c>
      <c r="F647" s="37"/>
      <c r="G647" s="35"/>
      <c r="H647" s="35"/>
      <c r="J647" s="38"/>
      <c r="K647" s="38"/>
      <c r="L647" s="38"/>
      <c r="N647" s="38"/>
      <c r="O647" s="38"/>
      <c r="P647" s="38"/>
      <c r="T647" s="34"/>
      <c r="U647" s="34"/>
      <c r="V647" s="34"/>
      <c r="W647" s="34"/>
    </row>
    <row r="648">
      <c r="A648" s="51" t="s">
        <v>59</v>
      </c>
      <c r="B648" s="51" t="s">
        <v>50</v>
      </c>
      <c r="C648" s="30">
        <v>30.0</v>
      </c>
      <c r="D648" s="35"/>
      <c r="E648" s="27">
        <v>1.0277918E7</v>
      </c>
      <c r="F648" s="37"/>
      <c r="G648" s="35"/>
      <c r="H648" s="35"/>
      <c r="J648" s="38"/>
      <c r="K648" s="38"/>
      <c r="L648" s="38"/>
      <c r="N648" s="38"/>
      <c r="O648" s="38"/>
      <c r="P648" s="38"/>
      <c r="T648" s="34"/>
      <c r="U648" s="34"/>
      <c r="V648" s="34"/>
      <c r="W648" s="34"/>
    </row>
    <row r="649">
      <c r="A649" s="51" t="s">
        <v>59</v>
      </c>
      <c r="B649" s="51" t="s">
        <v>50</v>
      </c>
      <c r="C649" s="30">
        <v>30.0</v>
      </c>
      <c r="D649" s="35" t="str">
        <f>CONCATENATE(A649,B649,C649)</f>
        <v>Com ABAP1BP3_230</v>
      </c>
      <c r="E649" s="27">
        <v>1.1246438E7</v>
      </c>
      <c r="F649" s="37">
        <f>AVERAGE(E647:E649)</f>
        <v>10569567.33</v>
      </c>
      <c r="G649" s="35">
        <f>STDEV(E647:E649)/F649*100</f>
        <v>5.563627166</v>
      </c>
      <c r="H649" s="43">
        <f>F649-$F$628</f>
        <v>-1707855.333</v>
      </c>
      <c r="J649" s="45">
        <f>AVERAGE(E647:E649)</f>
        <v>10569567.33</v>
      </c>
      <c r="K649" s="45">
        <f>STDEV(E647:E649)/F649*100</f>
        <v>5.563627166</v>
      </c>
      <c r="L649" s="44">
        <f>J649-$J$628</f>
        <v>6178247.667</v>
      </c>
      <c r="N649" s="45">
        <f>AVERAGE(E647:E649)</f>
        <v>10569567.33</v>
      </c>
      <c r="O649" s="45">
        <f>STDEV(E647:E649)/F649*100</f>
        <v>5.563627166</v>
      </c>
      <c r="P649" s="44">
        <f>N649-$N$628</f>
        <v>6178247.667</v>
      </c>
      <c r="T649" s="30" t="str">
        <f>IF(H649&gt;0,"+","-")</f>
        <v>-</v>
      </c>
      <c r="U649" s="30" t="str">
        <f>IF(L649&gt;0,"+","-")</f>
        <v>+</v>
      </c>
      <c r="V649" s="30" t="str">
        <f>IF(P649&gt;0,"+","-")</f>
        <v>+</v>
      </c>
      <c r="W649" s="34" t="str">
        <f>IF(T649="+","1",IF(U649="+","2",IF(V649="+","3","ERRADO")))</f>
        <v>2</v>
      </c>
    </row>
    <row r="650">
      <c r="A650" s="51" t="s">
        <v>59</v>
      </c>
      <c r="B650" s="51" t="s">
        <v>51</v>
      </c>
      <c r="C650" s="30">
        <v>30.0</v>
      </c>
      <c r="D650" s="35"/>
      <c r="E650" s="27">
        <v>1.6238884E7</v>
      </c>
      <c r="F650" s="37"/>
      <c r="G650" s="35"/>
      <c r="H650" s="35"/>
      <c r="J650" s="38"/>
      <c r="K650" s="38"/>
      <c r="L650" s="38"/>
      <c r="N650" s="38"/>
      <c r="O650" s="38"/>
      <c r="P650" s="38"/>
      <c r="T650" s="34"/>
      <c r="U650" s="34"/>
      <c r="V650" s="34"/>
      <c r="W650" s="34"/>
    </row>
    <row r="651">
      <c r="A651" s="51" t="s">
        <v>59</v>
      </c>
      <c r="B651" s="51" t="s">
        <v>51</v>
      </c>
      <c r="C651" s="30">
        <v>30.0</v>
      </c>
      <c r="D651" s="35"/>
      <c r="E651" s="27">
        <v>1.6451223E7</v>
      </c>
      <c r="F651" s="37"/>
      <c r="G651" s="35"/>
      <c r="H651" s="35"/>
      <c r="J651" s="38"/>
      <c r="K651" s="38"/>
      <c r="L651" s="38"/>
      <c r="N651" s="38"/>
      <c r="O651" s="38"/>
      <c r="P651" s="38"/>
      <c r="T651" s="34"/>
      <c r="U651" s="34"/>
      <c r="V651" s="34"/>
      <c r="W651" s="34"/>
    </row>
    <row r="652">
      <c r="A652" s="51" t="s">
        <v>59</v>
      </c>
      <c r="B652" s="51" t="s">
        <v>51</v>
      </c>
      <c r="C652" s="30">
        <v>30.0</v>
      </c>
      <c r="D652" s="35" t="str">
        <f>CONCATENATE(A652,B652,C652)</f>
        <v>Com ABAP1BP3_330</v>
      </c>
      <c r="E652" s="27">
        <v>1.5799818E7</v>
      </c>
      <c r="F652" s="37">
        <f>AVERAGE(E650:E652)</f>
        <v>16163308.33</v>
      </c>
      <c r="G652" s="35">
        <f>STDEV(E650:E652)/F652*100</f>
        <v>2.055356481</v>
      </c>
      <c r="H652" s="43">
        <f>F652-$F$628</f>
        <v>3885885.667</v>
      </c>
      <c r="J652" s="45">
        <f>AVERAGE(E650:E652)</f>
        <v>16163308.33</v>
      </c>
      <c r="K652" s="45">
        <f>STDEV(E650:E652)/F652*100</f>
        <v>2.055356481</v>
      </c>
      <c r="L652" s="44">
        <f>J652-$J$628</f>
        <v>11771988.67</v>
      </c>
      <c r="N652" s="45">
        <f>AVERAGE(E650:E652)</f>
        <v>16163308.33</v>
      </c>
      <c r="O652" s="48">
        <f>STDEV(E650:E652)/F652*100</f>
        <v>2.055356481</v>
      </c>
      <c r="P652" s="44">
        <f>N652-$N$628</f>
        <v>11771988.67</v>
      </c>
      <c r="T652" s="30" t="str">
        <f>IF(H652&gt;0,"+","-")</f>
        <v>+</v>
      </c>
      <c r="U652" s="30" t="str">
        <f>IF(L652&gt;0,"+","-")</f>
        <v>+</v>
      </c>
      <c r="V652" s="30" t="str">
        <f>IF(P652&gt;0,"+","-")</f>
        <v>+</v>
      </c>
      <c r="W652" s="34" t="str">
        <f>IF(T652="+","1",IF(U652="+","2",IF(V652="+","3","ERRADO")))</f>
        <v>1</v>
      </c>
    </row>
    <row r="653">
      <c r="A653" s="51" t="s">
        <v>59</v>
      </c>
      <c r="B653" s="51" t="s">
        <v>52</v>
      </c>
      <c r="C653" s="30">
        <v>30.0</v>
      </c>
      <c r="D653" s="35"/>
      <c r="E653" s="27">
        <v>1.198417E7</v>
      </c>
      <c r="F653" s="37"/>
      <c r="G653" s="35"/>
      <c r="H653" s="35"/>
      <c r="J653" s="38"/>
      <c r="K653" s="38"/>
      <c r="L653" s="38"/>
      <c r="N653" s="38"/>
      <c r="O653" s="38"/>
      <c r="P653" s="38"/>
      <c r="T653" s="34"/>
      <c r="U653" s="34"/>
      <c r="V653" s="34"/>
      <c r="W653" s="34"/>
    </row>
    <row r="654">
      <c r="A654" s="51" t="s">
        <v>59</v>
      </c>
      <c r="B654" s="51" t="s">
        <v>52</v>
      </c>
      <c r="C654" s="30">
        <v>30.0</v>
      </c>
      <c r="D654" s="35"/>
      <c r="E654" s="27">
        <v>1.4124202E7</v>
      </c>
      <c r="F654" s="37"/>
      <c r="G654" s="35"/>
      <c r="H654" s="35"/>
      <c r="J654" s="38"/>
      <c r="K654" s="38"/>
      <c r="L654" s="38"/>
      <c r="N654" s="38"/>
      <c r="O654" s="38"/>
      <c r="P654" s="38"/>
      <c r="T654" s="34"/>
      <c r="U654" s="34"/>
      <c r="V654" s="34"/>
      <c r="W654" s="34"/>
    </row>
    <row r="655">
      <c r="A655" s="51" t="s">
        <v>59</v>
      </c>
      <c r="B655" s="51" t="s">
        <v>52</v>
      </c>
      <c r="C655" s="30">
        <v>30.0</v>
      </c>
      <c r="D655" s="35" t="str">
        <f>CONCATENATE(A655,B655,C655)</f>
        <v>Com ABAP1BP3_430</v>
      </c>
      <c r="E655" s="27">
        <v>1.2098409E7</v>
      </c>
      <c r="F655" s="37">
        <f>AVERAGE(E653:E655)</f>
        <v>12735593.67</v>
      </c>
      <c r="G655" s="35">
        <f>STDEV(E653:E655)/F655*100</f>
        <v>9.45323702</v>
      </c>
      <c r="H655" s="43">
        <f>F655-$F$628</f>
        <v>458171</v>
      </c>
      <c r="J655" s="45">
        <f>AVERAGE(E653:E655)</f>
        <v>12735593.67</v>
      </c>
      <c r="K655" s="45">
        <f>STDEV(E653:E655)/F655*100</f>
        <v>9.45323702</v>
      </c>
      <c r="L655" s="44">
        <f>J655-$J$628</f>
        <v>8344274</v>
      </c>
      <c r="N655" s="45">
        <f>AVERAGE(E653:E655)</f>
        <v>12735593.67</v>
      </c>
      <c r="O655" s="45">
        <f>STDEV(E653:E655)/F655*100</f>
        <v>9.45323702</v>
      </c>
      <c r="P655" s="44">
        <f>N655-$N$628</f>
        <v>8344274</v>
      </c>
      <c r="T655" s="30" t="str">
        <f>IF(H655&gt;0,"+","-")</f>
        <v>+</v>
      </c>
      <c r="U655" s="30" t="str">
        <f>IF(L655&gt;0,"+","-")</f>
        <v>+</v>
      </c>
      <c r="V655" s="30" t="str">
        <f>IF(P655&gt;0,"+","-")</f>
        <v>+</v>
      </c>
      <c r="W655" s="34" t="str">
        <f>IF(T655="+","1",IF(U655="+","2",IF(V655="+","3","ERRADO")))</f>
        <v>1</v>
      </c>
    </row>
    <row r="656">
      <c r="A656" s="51" t="s">
        <v>59</v>
      </c>
      <c r="B656" s="51" t="s">
        <v>53</v>
      </c>
      <c r="C656" s="30">
        <v>30.0</v>
      </c>
      <c r="D656" s="35"/>
      <c r="E656" s="27">
        <v>1.766678E7</v>
      </c>
      <c r="F656" s="37"/>
      <c r="G656" s="35"/>
      <c r="H656" s="35"/>
      <c r="J656" s="38"/>
      <c r="K656" s="38"/>
      <c r="L656" s="38"/>
      <c r="N656" s="38"/>
      <c r="O656" s="38"/>
      <c r="P656" s="38"/>
      <c r="T656" s="34"/>
      <c r="U656" s="34"/>
      <c r="V656" s="34"/>
      <c r="W656" s="34"/>
    </row>
    <row r="657">
      <c r="A657" s="51" t="s">
        <v>59</v>
      </c>
      <c r="B657" s="51" t="s">
        <v>53</v>
      </c>
      <c r="C657" s="30">
        <v>30.0</v>
      </c>
      <c r="D657" s="35"/>
      <c r="E657" s="27">
        <v>1.7525996E7</v>
      </c>
      <c r="F657" s="37"/>
      <c r="G657" s="35"/>
      <c r="H657" s="35"/>
      <c r="J657" s="38"/>
      <c r="K657" s="38"/>
      <c r="L657" s="38"/>
      <c r="N657" s="38"/>
      <c r="O657" s="38"/>
      <c r="P657" s="38"/>
      <c r="T657" s="34"/>
      <c r="U657" s="34"/>
      <c r="V657" s="34"/>
      <c r="W657" s="34"/>
    </row>
    <row r="658">
      <c r="A658" s="51" t="s">
        <v>59</v>
      </c>
      <c r="B658" s="51" t="s">
        <v>53</v>
      </c>
      <c r="C658" s="30">
        <v>30.0</v>
      </c>
      <c r="D658" s="35" t="str">
        <f>CONCATENATE(A658,B658,C658)</f>
        <v>Com ABAP1BP3_530</v>
      </c>
      <c r="E658" s="27">
        <v>1.691768E7</v>
      </c>
      <c r="F658" s="37">
        <f>AVERAGE(E656:E658)</f>
        <v>17370152</v>
      </c>
      <c r="G658" s="35">
        <f>STDEV(E656:E658)/F658*100</f>
        <v>2.292004265</v>
      </c>
      <c r="H658" s="43">
        <f>F658-$F$628</f>
        <v>5092729.333</v>
      </c>
      <c r="J658" s="45">
        <f>AVERAGE(E656:E658)</f>
        <v>17370152</v>
      </c>
      <c r="K658" s="45">
        <f>STDEV(E656:E658)/F658*100</f>
        <v>2.292004265</v>
      </c>
      <c r="L658" s="44">
        <f>J658-$J$628</f>
        <v>12978832.33</v>
      </c>
      <c r="N658" s="45">
        <f>AVERAGE(E656:E658)</f>
        <v>17370152</v>
      </c>
      <c r="O658" s="45">
        <f>STDEV(E656:E658)/F658*100</f>
        <v>2.292004265</v>
      </c>
      <c r="P658" s="44">
        <f>N658-$N$628</f>
        <v>12978832.33</v>
      </c>
      <c r="T658" s="30" t="str">
        <f>IF(H658&gt;0,"+","-")</f>
        <v>+</v>
      </c>
      <c r="U658" s="30" t="str">
        <f>IF(L658&gt;0,"+","-")</f>
        <v>+</v>
      </c>
      <c r="V658" s="30" t="str">
        <f>IF(P658&gt;0,"+","-")</f>
        <v>+</v>
      </c>
      <c r="W658" s="34" t="str">
        <f>IF(T658="+","1",IF(U658="+","2",IF(V658="+","3","ERRADO")))</f>
        <v>1</v>
      </c>
    </row>
    <row r="659">
      <c r="A659" s="51" t="s">
        <v>59</v>
      </c>
      <c r="B659" s="51" t="s">
        <v>54</v>
      </c>
      <c r="C659" s="30">
        <v>30.0</v>
      </c>
      <c r="D659" s="35"/>
      <c r="E659" s="28">
        <v>2.031331E7</v>
      </c>
      <c r="F659" s="37"/>
      <c r="G659" s="35"/>
      <c r="H659" s="35"/>
      <c r="J659" s="38"/>
      <c r="K659" s="38"/>
      <c r="L659" s="38"/>
      <c r="N659" s="38"/>
      <c r="O659" s="38"/>
      <c r="P659" s="38"/>
      <c r="T659" s="34"/>
      <c r="U659" s="34"/>
      <c r="V659" s="34"/>
      <c r="W659" s="34"/>
    </row>
    <row r="660">
      <c r="A660" s="51" t="s">
        <v>59</v>
      </c>
      <c r="B660" s="51" t="s">
        <v>54</v>
      </c>
      <c r="C660" s="30">
        <v>30.0</v>
      </c>
      <c r="D660" s="35"/>
      <c r="E660" s="28">
        <v>1.9705808E7</v>
      </c>
      <c r="F660" s="37"/>
      <c r="G660" s="35"/>
      <c r="H660" s="35"/>
      <c r="J660" s="38"/>
      <c r="K660" s="38"/>
      <c r="L660" s="38"/>
      <c r="N660" s="38"/>
      <c r="O660" s="38"/>
      <c r="P660" s="38"/>
      <c r="T660" s="34"/>
      <c r="U660" s="34"/>
      <c r="V660" s="34"/>
      <c r="W660" s="34"/>
    </row>
    <row r="661">
      <c r="A661" s="51" t="s">
        <v>59</v>
      </c>
      <c r="B661" s="51" t="s">
        <v>54</v>
      </c>
      <c r="C661" s="30">
        <v>30.0</v>
      </c>
      <c r="D661" s="35" t="str">
        <f>CONCATENATE(A661,B661,C661)</f>
        <v>Com ABAP10BP3_130</v>
      </c>
      <c r="E661" s="28">
        <v>2.1673482E7</v>
      </c>
      <c r="F661" s="37">
        <f>AVERAGE(E659:E661)</f>
        <v>20564200</v>
      </c>
      <c r="G661" s="35">
        <f>STDEV(E659:E661)/F661*100</f>
        <v>4.89950418</v>
      </c>
      <c r="H661" s="43">
        <f>F661-$F$628</f>
        <v>8286777.333</v>
      </c>
      <c r="J661" s="45">
        <f>AVERAGE(E659:E661)</f>
        <v>20564200</v>
      </c>
      <c r="K661" s="45">
        <f>STDEV(E659:E661)/F661*100</f>
        <v>4.89950418</v>
      </c>
      <c r="L661" s="44">
        <f>J661-$J$628</f>
        <v>16172880.33</v>
      </c>
      <c r="N661" s="45">
        <f>AVERAGE(E659:E661)</f>
        <v>20564200</v>
      </c>
      <c r="O661" s="45">
        <f>STDEV(E659:E661)/F661*100</f>
        <v>4.89950418</v>
      </c>
      <c r="P661" s="44">
        <f>N661-$N$628</f>
        <v>16172880.33</v>
      </c>
      <c r="T661" s="30" t="str">
        <f>IF(H661&gt;0,"+","-")</f>
        <v>+</v>
      </c>
      <c r="U661" s="30" t="str">
        <f>IF(L661&gt;0,"+","-")</f>
        <v>+</v>
      </c>
      <c r="V661" s="30" t="str">
        <f>IF(P661&gt;0,"+","-")</f>
        <v>+</v>
      </c>
      <c r="W661" s="34" t="str">
        <f>IF(T661="+","1",IF(U661="+","2",IF(V661="+","3","ERRADO")))</f>
        <v>1</v>
      </c>
    </row>
    <row r="662">
      <c r="A662" s="51" t="s">
        <v>59</v>
      </c>
      <c r="B662" s="51" t="s">
        <v>55</v>
      </c>
      <c r="C662" s="30">
        <v>30.0</v>
      </c>
      <c r="D662" s="35"/>
      <c r="E662" s="28">
        <v>1.0235231E7</v>
      </c>
      <c r="F662" s="37"/>
      <c r="G662" s="35"/>
      <c r="H662" s="35"/>
      <c r="J662" s="38"/>
      <c r="K662" s="38"/>
      <c r="L662" s="38"/>
      <c r="N662" s="38"/>
      <c r="O662" s="38"/>
      <c r="P662" s="38"/>
      <c r="T662" s="34"/>
      <c r="U662" s="34"/>
      <c r="V662" s="34"/>
      <c r="W662" s="34"/>
    </row>
    <row r="663">
      <c r="A663" s="51" t="s">
        <v>59</v>
      </c>
      <c r="B663" s="54" t="s">
        <v>55</v>
      </c>
      <c r="C663" s="30">
        <v>30.0</v>
      </c>
      <c r="D663" s="35"/>
      <c r="E663" s="28">
        <v>1.0172846E7</v>
      </c>
      <c r="F663" s="37"/>
      <c r="G663" s="35"/>
      <c r="H663" s="35"/>
      <c r="J663" s="38"/>
      <c r="K663" s="38"/>
      <c r="L663" s="38"/>
      <c r="N663" s="38"/>
      <c r="O663" s="38"/>
      <c r="P663" s="38"/>
      <c r="T663" s="34"/>
      <c r="U663" s="34"/>
      <c r="V663" s="34"/>
      <c r="W663" s="34"/>
    </row>
    <row r="664">
      <c r="A664" s="51" t="s">
        <v>59</v>
      </c>
      <c r="B664" s="54" t="s">
        <v>55</v>
      </c>
      <c r="C664" s="30">
        <v>30.0</v>
      </c>
      <c r="D664" s="35" t="str">
        <f>CONCATENATE(A664,B664,C664)</f>
        <v>Com ABAP10BP3_230</v>
      </c>
      <c r="E664" s="28">
        <v>9961410.0</v>
      </c>
      <c r="F664" s="37">
        <f>AVERAGE(E662:E664)</f>
        <v>10123162.33</v>
      </c>
      <c r="G664" s="35">
        <f>STDEV(E662:E664)/F664*100</f>
        <v>1.417664621</v>
      </c>
      <c r="H664" s="43">
        <f>F664-$F$628</f>
        <v>-2154260.333</v>
      </c>
      <c r="J664" s="45">
        <f>AVERAGE(E662:E664)</f>
        <v>10123162.33</v>
      </c>
      <c r="K664" s="45">
        <f>STDEV(E662:E664)/F664*100</f>
        <v>1.417664621</v>
      </c>
      <c r="L664" s="44">
        <f>J664-$J$628</f>
        <v>5731842.667</v>
      </c>
      <c r="N664" s="45">
        <f>AVERAGE(E662:E664)</f>
        <v>10123162.33</v>
      </c>
      <c r="O664" s="48">
        <f>STDEV(E662:E664)/F664*100</f>
        <v>1.417664621</v>
      </c>
      <c r="P664" s="44">
        <f>N664-$N$628</f>
        <v>5731842.667</v>
      </c>
      <c r="T664" s="30" t="str">
        <f>IF(H664&gt;0,"+","-")</f>
        <v>-</v>
      </c>
      <c r="U664" s="30" t="str">
        <f>IF(L664&gt;0,"+","-")</f>
        <v>+</v>
      </c>
      <c r="V664" s="30" t="str">
        <f>IF(P664&gt;0,"+","-")</f>
        <v>+</v>
      </c>
      <c r="W664" s="34" t="str">
        <f>IF(T664="+","1",IF(U664="+","2",IF(V664="+","3","ERRADO")))</f>
        <v>2</v>
      </c>
    </row>
    <row r="665">
      <c r="A665" s="51" t="s">
        <v>59</v>
      </c>
      <c r="B665" s="54" t="s">
        <v>56</v>
      </c>
      <c r="C665" s="30">
        <v>30.0</v>
      </c>
      <c r="D665" s="35"/>
      <c r="E665" s="28">
        <v>7175446.0</v>
      </c>
      <c r="F665" s="37"/>
      <c r="G665" s="35"/>
      <c r="H665" s="35"/>
      <c r="J665" s="38"/>
      <c r="K665" s="38"/>
      <c r="L665" s="38"/>
      <c r="N665" s="38"/>
      <c r="O665" s="38"/>
      <c r="P665" s="38"/>
      <c r="T665" s="34"/>
      <c r="U665" s="34"/>
      <c r="V665" s="34"/>
      <c r="W665" s="34"/>
    </row>
    <row r="666">
      <c r="A666" s="51" t="s">
        <v>59</v>
      </c>
      <c r="B666" s="54" t="s">
        <v>56</v>
      </c>
      <c r="C666" s="30">
        <v>30.0</v>
      </c>
      <c r="D666" s="35"/>
      <c r="E666" s="28">
        <v>6890167.0</v>
      </c>
      <c r="F666" s="37"/>
      <c r="G666" s="35"/>
      <c r="H666" s="35"/>
      <c r="J666" s="38"/>
      <c r="K666" s="38"/>
      <c r="L666" s="38"/>
      <c r="N666" s="38"/>
      <c r="O666" s="38"/>
      <c r="P666" s="38"/>
      <c r="T666" s="34"/>
      <c r="U666" s="34"/>
      <c r="V666" s="34"/>
      <c r="W666" s="34"/>
    </row>
    <row r="667">
      <c r="A667" s="51" t="s">
        <v>59</v>
      </c>
      <c r="B667" s="54" t="s">
        <v>56</v>
      </c>
      <c r="C667" s="30">
        <v>30.0</v>
      </c>
      <c r="D667" s="35" t="str">
        <f>CONCATENATE(A667,B667,C667)</f>
        <v>Com ABAP10BP3_330</v>
      </c>
      <c r="E667" s="28">
        <v>7003079.0</v>
      </c>
      <c r="F667" s="37">
        <f>AVERAGE(E665:E667)</f>
        <v>7022897.333</v>
      </c>
      <c r="G667" s="35">
        <f>STDEV(E665:E667)/F667*100</f>
        <v>2.045713717</v>
      </c>
      <c r="H667" s="43">
        <f>F667-$F$628</f>
        <v>-5254525.333</v>
      </c>
      <c r="J667" s="45">
        <f>AVERAGE(E665:E667)</f>
        <v>7022897.333</v>
      </c>
      <c r="K667" s="45">
        <f>STDEV(E665:E667)/F667*100</f>
        <v>2.045713717</v>
      </c>
      <c r="L667" s="44">
        <f>J667-$J$628</f>
        <v>2631577.667</v>
      </c>
      <c r="N667" s="45">
        <f>AVERAGE(E665:E667)</f>
        <v>7022897.333</v>
      </c>
      <c r="O667" s="45">
        <f>STDEV(E665:E667)/F667*100</f>
        <v>2.045713717</v>
      </c>
      <c r="P667" s="44">
        <f>N667-$N$628</f>
        <v>2631577.667</v>
      </c>
      <c r="T667" s="30" t="str">
        <f>IF(H667&gt;0,"+","-")</f>
        <v>-</v>
      </c>
      <c r="U667" s="30" t="str">
        <f>IF(L667&gt;0,"+","-")</f>
        <v>+</v>
      </c>
      <c r="V667" s="30" t="str">
        <f>IF(P667&gt;0,"+","-")</f>
        <v>+</v>
      </c>
      <c r="W667" s="34" t="str">
        <f>IF(T667="+","1",IF(U667="+","2",IF(V667="+","3","ERRADO")))</f>
        <v>2</v>
      </c>
    </row>
    <row r="668">
      <c r="A668" s="51" t="s">
        <v>59</v>
      </c>
      <c r="B668" s="54" t="s">
        <v>57</v>
      </c>
      <c r="C668" s="30">
        <v>30.0</v>
      </c>
      <c r="D668" s="35"/>
      <c r="E668" s="28">
        <v>7856212.0</v>
      </c>
      <c r="F668" s="37"/>
      <c r="G668" s="35"/>
      <c r="H668" s="35"/>
      <c r="J668" s="38"/>
      <c r="K668" s="38"/>
      <c r="L668" s="38"/>
      <c r="N668" s="38"/>
      <c r="O668" s="38"/>
      <c r="P668" s="38"/>
      <c r="T668" s="34"/>
      <c r="U668" s="34"/>
      <c r="V668" s="34"/>
      <c r="W668" s="34"/>
    </row>
    <row r="669">
      <c r="A669" s="51" t="s">
        <v>59</v>
      </c>
      <c r="B669" s="54" t="s">
        <v>57</v>
      </c>
      <c r="C669" s="30">
        <v>30.0</v>
      </c>
      <c r="D669" s="35"/>
      <c r="E669" s="28">
        <v>8052716.0</v>
      </c>
      <c r="F669" s="37"/>
      <c r="G669" s="35"/>
      <c r="H669" s="35"/>
      <c r="J669" s="38"/>
      <c r="K669" s="38"/>
      <c r="L669" s="38"/>
      <c r="N669" s="38"/>
      <c r="O669" s="38"/>
      <c r="P669" s="38"/>
      <c r="T669" s="34"/>
      <c r="U669" s="34"/>
      <c r="V669" s="34"/>
      <c r="W669" s="34"/>
    </row>
    <row r="670">
      <c r="A670" s="51" t="s">
        <v>59</v>
      </c>
      <c r="B670" s="54" t="s">
        <v>57</v>
      </c>
      <c r="C670" s="30">
        <v>30.0</v>
      </c>
      <c r="D670" s="35" t="str">
        <f>CONCATENATE(A670,B670,C670)</f>
        <v>Com ABAP10BP3_430</v>
      </c>
      <c r="E670" s="28">
        <v>8008600.0</v>
      </c>
      <c r="F670" s="37">
        <f>AVERAGE(E668:E670)</f>
        <v>7972509.333</v>
      </c>
      <c r="G670" s="35">
        <f>STDEV(E668:E670)/F670*100</f>
        <v>1.293239325</v>
      </c>
      <c r="H670" s="43">
        <f>F670-$F$628</f>
        <v>-4304913.333</v>
      </c>
      <c r="J670" s="45">
        <f>AVERAGE(E668:E670)</f>
        <v>7972509.333</v>
      </c>
      <c r="K670" s="45">
        <f>STDEV(E668:E670)/F670*100</f>
        <v>1.293239325</v>
      </c>
      <c r="L670" s="44">
        <f>J670-$J$628</f>
        <v>3581189.667</v>
      </c>
      <c r="N670" s="45">
        <f>AVERAGE(E668:E670)</f>
        <v>7972509.333</v>
      </c>
      <c r="O670" s="45">
        <f>STDEV(E668:E670)/F670*100</f>
        <v>1.293239325</v>
      </c>
      <c r="P670" s="44">
        <f>N670-$N$628</f>
        <v>3581189.667</v>
      </c>
      <c r="T670" s="30" t="str">
        <f>IF(H670&gt;0,"+","-")</f>
        <v>-</v>
      </c>
      <c r="U670" s="30" t="str">
        <f>IF(L670&gt;0,"+","-")</f>
        <v>+</v>
      </c>
      <c r="V670" s="30" t="str">
        <f>IF(P670&gt;0,"+","-")</f>
        <v>+</v>
      </c>
      <c r="W670" s="34" t="str">
        <f>IF(T670="+","1",IF(U670="+","2",IF(V670="+","3","ERRADO")))</f>
        <v>2</v>
      </c>
    </row>
    <row r="671">
      <c r="A671" s="51" t="s">
        <v>59</v>
      </c>
      <c r="B671" s="54" t="s">
        <v>58</v>
      </c>
      <c r="C671" s="30">
        <v>30.0</v>
      </c>
      <c r="D671" s="35"/>
      <c r="E671" s="28">
        <v>1.1278689E7</v>
      </c>
      <c r="F671" s="37"/>
      <c r="G671" s="35"/>
      <c r="H671" s="35"/>
      <c r="J671" s="38"/>
      <c r="K671" s="38"/>
      <c r="L671" s="38"/>
      <c r="N671" s="38"/>
      <c r="O671" s="38"/>
      <c r="P671" s="38"/>
      <c r="T671" s="34"/>
      <c r="U671" s="34"/>
      <c r="V671" s="34"/>
      <c r="W671" s="34"/>
    </row>
    <row r="672">
      <c r="A672" s="51" t="s">
        <v>59</v>
      </c>
      <c r="B672" s="54" t="s">
        <v>58</v>
      </c>
      <c r="C672" s="30">
        <v>30.0</v>
      </c>
      <c r="D672" s="35"/>
      <c r="E672" s="28">
        <v>1.1446176E7</v>
      </c>
      <c r="F672" s="37"/>
      <c r="G672" s="35"/>
      <c r="H672" s="35"/>
      <c r="J672" s="38"/>
      <c r="K672" s="38"/>
      <c r="L672" s="38"/>
      <c r="N672" s="38"/>
      <c r="O672" s="38"/>
      <c r="P672" s="38"/>
      <c r="T672" s="34"/>
      <c r="U672" s="34"/>
      <c r="V672" s="34"/>
      <c r="W672" s="34"/>
    </row>
    <row r="673">
      <c r="A673" s="51" t="s">
        <v>59</v>
      </c>
      <c r="B673" s="54" t="s">
        <v>58</v>
      </c>
      <c r="C673" s="30">
        <v>30.0</v>
      </c>
      <c r="D673" s="35" t="str">
        <f>CONCATENATE(A673,B673,C673)</f>
        <v>Com ABAP10BP3_530</v>
      </c>
      <c r="E673" s="28">
        <v>1.2262861E7</v>
      </c>
      <c r="F673" s="37">
        <f>AVERAGE(E671:E673)</f>
        <v>11662575.33</v>
      </c>
      <c r="G673" s="35">
        <f>STDEV(E671:E673)/F673*100</f>
        <v>4.514993037</v>
      </c>
      <c r="H673" s="43">
        <f>F673-$F$628</f>
        <v>-614847.3333</v>
      </c>
      <c r="J673" s="45">
        <f>AVERAGE(E671:E673)</f>
        <v>11662575.33</v>
      </c>
      <c r="K673" s="45">
        <f>STDEV(E671:E673)/F673*100</f>
        <v>4.514993037</v>
      </c>
      <c r="L673" s="44">
        <f>J673-$J$628</f>
        <v>7271255.667</v>
      </c>
      <c r="N673" s="45">
        <f>AVERAGE(E671:E673)</f>
        <v>11662575.33</v>
      </c>
      <c r="O673" s="45">
        <f>STDEV(E671:E673)/F673*100</f>
        <v>4.514993037</v>
      </c>
      <c r="P673" s="44">
        <f>N673-$N$628</f>
        <v>7271255.667</v>
      </c>
      <c r="T673" s="30" t="str">
        <f>IF(H673&gt;0,"+","-")</f>
        <v>-</v>
      </c>
      <c r="U673" s="30" t="str">
        <f>IF(L673&gt;0,"+","-")</f>
        <v>+</v>
      </c>
      <c r="V673" s="30" t="str">
        <f>IF(P673&gt;0,"+","-")</f>
        <v>+</v>
      </c>
      <c r="W673" s="34" t="str">
        <f>IF(T673="+","1",IF(U673="+","2",IF(V673="+","3","ERRADO")))</f>
        <v>2</v>
      </c>
    </row>
    <row r="674">
      <c r="A674" s="30" t="s">
        <v>41</v>
      </c>
      <c r="B674" s="30" t="s">
        <v>42</v>
      </c>
      <c r="C674" s="30">
        <v>35.0</v>
      </c>
      <c r="D674" s="35"/>
      <c r="E674" s="25">
        <v>7704506.0</v>
      </c>
      <c r="F674" s="37"/>
      <c r="G674" s="35"/>
      <c r="J674" s="53"/>
      <c r="K674" s="53"/>
      <c r="L674" s="53"/>
      <c r="N674" s="53"/>
      <c r="O674" s="53"/>
      <c r="P674" s="53"/>
      <c r="T674" s="34"/>
      <c r="U674" s="34"/>
      <c r="V674" s="34"/>
      <c r="W674" s="34"/>
    </row>
    <row r="675">
      <c r="A675" s="30" t="s">
        <v>41</v>
      </c>
      <c r="B675" s="30" t="s">
        <v>42</v>
      </c>
      <c r="C675" s="30">
        <v>35.0</v>
      </c>
      <c r="D675" s="35"/>
      <c r="E675" s="25">
        <v>7802447.0</v>
      </c>
      <c r="F675" s="37"/>
      <c r="G675" s="35"/>
      <c r="J675" s="53"/>
      <c r="K675" s="53"/>
      <c r="L675" s="53"/>
      <c r="N675" s="53"/>
      <c r="O675" s="53"/>
      <c r="P675" s="53"/>
      <c r="T675" s="34"/>
      <c r="U675" s="34"/>
      <c r="V675" s="34"/>
      <c r="W675" s="34"/>
    </row>
    <row r="676">
      <c r="A676" s="30" t="s">
        <v>41</v>
      </c>
      <c r="B676" s="30" t="s">
        <v>42</v>
      </c>
      <c r="C676" s="30">
        <v>35.0</v>
      </c>
      <c r="D676" s="35" t="str">
        <f>CONCATENATE(A676,B676,C676)</f>
        <v>Sem ABAPbranco35</v>
      </c>
      <c r="E676" s="25">
        <v>7172476.0</v>
      </c>
      <c r="F676" s="37">
        <f>AVERAGE(E674:E676)</f>
        <v>7559809.667</v>
      </c>
      <c r="G676" s="35">
        <f>STDEV(E674:E676)/F676*100</f>
        <v>4.484193776</v>
      </c>
      <c r="H676" s="22" t="s">
        <v>43</v>
      </c>
      <c r="J676" s="40">
        <v>2843785.5</v>
      </c>
      <c r="K676" s="38" t="s">
        <v>43</v>
      </c>
      <c r="L676" s="38" t="s">
        <v>43</v>
      </c>
      <c r="N676" s="40">
        <v>2496477.6666666665</v>
      </c>
      <c r="O676" s="38" t="s">
        <v>43</v>
      </c>
      <c r="P676" s="38" t="s">
        <v>43</v>
      </c>
      <c r="T676" s="34"/>
      <c r="U676" s="34"/>
      <c r="V676" s="34"/>
      <c r="W676" s="34"/>
    </row>
    <row r="677">
      <c r="A677" s="30" t="s">
        <v>41</v>
      </c>
      <c r="B677" s="30" t="s">
        <v>44</v>
      </c>
      <c r="C677" s="30">
        <v>35.0</v>
      </c>
      <c r="D677" s="35"/>
      <c r="E677" s="26">
        <v>2.5534798E7</v>
      </c>
      <c r="F677" s="37"/>
      <c r="G677" s="35"/>
      <c r="J677" s="38"/>
      <c r="K677" s="38"/>
      <c r="L677" s="38"/>
      <c r="N677" s="38"/>
      <c r="O677" s="38"/>
      <c r="P677" s="38"/>
      <c r="T677" s="34"/>
      <c r="U677" s="34"/>
      <c r="V677" s="34"/>
      <c r="W677" s="34"/>
    </row>
    <row r="678">
      <c r="A678" s="30" t="s">
        <v>41</v>
      </c>
      <c r="B678" s="30" t="s">
        <v>44</v>
      </c>
      <c r="C678" s="30">
        <v>35.0</v>
      </c>
      <c r="D678" s="35"/>
      <c r="E678" s="26">
        <v>2.7538356E7</v>
      </c>
      <c r="F678" s="37"/>
      <c r="G678" s="35"/>
      <c r="J678" s="38"/>
      <c r="K678" s="38"/>
      <c r="L678" s="38"/>
      <c r="N678" s="38"/>
      <c r="O678" s="38"/>
      <c r="P678" s="38"/>
      <c r="T678" s="34"/>
      <c r="U678" s="34"/>
      <c r="V678" s="34"/>
      <c r="W678" s="34"/>
    </row>
    <row r="679">
      <c r="A679" s="30" t="s">
        <v>41</v>
      </c>
      <c r="B679" s="30" t="s">
        <v>44</v>
      </c>
      <c r="C679" s="30">
        <v>35.0</v>
      </c>
      <c r="D679" s="35" t="str">
        <f>CONCATENATE(A679,B679,C679)</f>
        <v>Sem ABAPC135</v>
      </c>
      <c r="E679" s="26">
        <v>2.8209794E7</v>
      </c>
      <c r="F679" s="37">
        <f>AVERAGE(E677:E679)</f>
        <v>27094316</v>
      </c>
      <c r="G679" s="35">
        <f>STDEV(E677:E679)/F679*100</f>
        <v>5.136436256</v>
      </c>
      <c r="H679" s="56">
        <f>F679-$F$676</f>
        <v>19534506.33</v>
      </c>
      <c r="J679" s="45">
        <f>AVERAGE(E677:E679)</f>
        <v>27094316</v>
      </c>
      <c r="K679" s="45">
        <f>STDEV(E677:E679)/F679*100</f>
        <v>5.136436256</v>
      </c>
      <c r="L679" s="44">
        <f>J679-$J$676</f>
        <v>24250530.5</v>
      </c>
      <c r="N679" s="45">
        <f>AVERAGE(E677:E679)</f>
        <v>27094316</v>
      </c>
      <c r="O679" s="45">
        <f>STDEV(E677:E679)/F679*100</f>
        <v>5.136436256</v>
      </c>
      <c r="P679" s="44">
        <f>N679-$N$676</f>
        <v>24597838.33</v>
      </c>
      <c r="T679" s="30" t="str">
        <f>IF(H679&gt;0,"+","-")</f>
        <v>+</v>
      </c>
      <c r="U679" s="30" t="str">
        <f>IF(L679&gt;0,"+","-")</f>
        <v>+</v>
      </c>
      <c r="V679" s="30" t="str">
        <f>IF(P679&gt;0,"+","-")</f>
        <v>+</v>
      </c>
      <c r="W679" s="34" t="str">
        <f>IF(T679="+","1",IF(U679="+","2",IF(V679="+","3","ERRADO")))</f>
        <v>1</v>
      </c>
    </row>
    <row r="680">
      <c r="A680" s="30" t="s">
        <v>41</v>
      </c>
      <c r="B680" s="30" t="s">
        <v>45</v>
      </c>
      <c r="C680" s="30">
        <v>35.0</v>
      </c>
      <c r="D680" s="35"/>
      <c r="E680" s="26">
        <v>1.1924486E7</v>
      </c>
      <c r="F680" s="37"/>
      <c r="G680" s="35"/>
      <c r="J680" s="38"/>
      <c r="K680" s="38"/>
      <c r="L680" s="38"/>
      <c r="N680" s="38"/>
      <c r="O680" s="38"/>
      <c r="P680" s="38"/>
      <c r="T680" s="34"/>
      <c r="U680" s="34"/>
      <c r="V680" s="34"/>
      <c r="W680" s="34"/>
    </row>
    <row r="681">
      <c r="A681" s="30" t="s">
        <v>41</v>
      </c>
      <c r="B681" s="30" t="s">
        <v>45</v>
      </c>
      <c r="C681" s="30">
        <v>35.0</v>
      </c>
      <c r="D681" s="35"/>
      <c r="E681" s="26">
        <v>1.2049337E7</v>
      </c>
      <c r="F681" s="37"/>
      <c r="G681" s="35"/>
      <c r="J681" s="38"/>
      <c r="K681" s="38"/>
      <c r="L681" s="38"/>
      <c r="N681" s="38"/>
      <c r="O681" s="38"/>
      <c r="P681" s="38"/>
      <c r="T681" s="34"/>
      <c r="U681" s="34"/>
      <c r="V681" s="34"/>
      <c r="W681" s="34"/>
    </row>
    <row r="682">
      <c r="A682" s="30" t="s">
        <v>41</v>
      </c>
      <c r="B682" s="30" t="s">
        <v>45</v>
      </c>
      <c r="C682" s="30">
        <v>35.0</v>
      </c>
      <c r="D682" s="35" t="str">
        <f>CONCATENATE(A682,B682,C682)</f>
        <v>Sem ABAPC235</v>
      </c>
      <c r="E682" s="26">
        <v>1.2374675E7</v>
      </c>
      <c r="F682" s="37">
        <f>AVERAGE(E680:E682)</f>
        <v>12116166</v>
      </c>
      <c r="G682" s="35">
        <f>STDEV(E680:E682)/F682*100</f>
        <v>1.918229207</v>
      </c>
      <c r="H682" s="56">
        <f>F682-$F$676</f>
        <v>4556356.333</v>
      </c>
      <c r="J682" s="45">
        <f>AVERAGE(E680:E682)</f>
        <v>12116166</v>
      </c>
      <c r="K682" s="45">
        <f>STDEV(E680:E682)/F682*100</f>
        <v>1.918229207</v>
      </c>
      <c r="L682" s="44">
        <f>J682-$J$676</f>
        <v>9272380.5</v>
      </c>
      <c r="N682" s="45">
        <f>AVERAGE(E680:E682)</f>
        <v>12116166</v>
      </c>
      <c r="O682" s="45">
        <f>STDEV(E680:E682)/F682*100</f>
        <v>1.918229207</v>
      </c>
      <c r="P682" s="44">
        <f>N682-$N$676</f>
        <v>9619688.333</v>
      </c>
      <c r="T682" s="30" t="str">
        <f>IF(H682&gt;0,"+","-")</f>
        <v>+</v>
      </c>
      <c r="U682" s="30" t="str">
        <f>IF(L682&gt;0,"+","-")</f>
        <v>+</v>
      </c>
      <c r="V682" s="30" t="str">
        <f>IF(P682&gt;0,"+","-")</f>
        <v>+</v>
      </c>
      <c r="W682" s="34" t="str">
        <f>IF(T682="+","1",IF(U682="+","2",IF(V682="+","3","ERRADO")))</f>
        <v>1</v>
      </c>
    </row>
    <row r="683">
      <c r="A683" s="30" t="s">
        <v>41</v>
      </c>
      <c r="B683" s="30" t="s">
        <v>46</v>
      </c>
      <c r="C683" s="30">
        <v>35.0</v>
      </c>
      <c r="D683" s="35"/>
      <c r="E683" s="26">
        <v>2.1086106E7</v>
      </c>
      <c r="F683" s="37"/>
      <c r="G683" s="35"/>
      <c r="J683" s="38"/>
      <c r="K683" s="38"/>
      <c r="L683" s="38"/>
      <c r="N683" s="38"/>
      <c r="O683" s="38"/>
      <c r="P683" s="38"/>
      <c r="T683" s="34"/>
      <c r="U683" s="34"/>
      <c r="V683" s="34"/>
      <c r="W683" s="34"/>
    </row>
    <row r="684">
      <c r="A684" s="30" t="s">
        <v>41</v>
      </c>
      <c r="B684" s="30" t="s">
        <v>46</v>
      </c>
      <c r="C684" s="30">
        <v>35.0</v>
      </c>
      <c r="D684" s="35"/>
      <c r="E684" s="26">
        <v>1.5584623E7</v>
      </c>
      <c r="F684" s="37"/>
      <c r="G684" s="35"/>
      <c r="J684" s="38"/>
      <c r="K684" s="38"/>
      <c r="L684" s="38"/>
      <c r="N684" s="38"/>
      <c r="O684" s="38"/>
      <c r="P684" s="38"/>
      <c r="T684" s="34"/>
      <c r="U684" s="34"/>
      <c r="V684" s="34"/>
      <c r="W684" s="34"/>
    </row>
    <row r="685">
      <c r="A685" s="30" t="s">
        <v>41</v>
      </c>
      <c r="B685" s="30" t="s">
        <v>46</v>
      </c>
      <c r="C685" s="30">
        <v>35.0</v>
      </c>
      <c r="D685" s="35" t="str">
        <f>CONCATENATE(A685,B685,C685)</f>
        <v>Sem ABAPC335</v>
      </c>
      <c r="E685" s="26">
        <v>1.9674926E7</v>
      </c>
      <c r="F685" s="37">
        <f>AVERAGE(E683:E685)</f>
        <v>18781885</v>
      </c>
      <c r="G685" s="35">
        <f>STDEV(E683:E685)/F685*100</f>
        <v>15.21358213</v>
      </c>
      <c r="H685" s="56">
        <f>F685-$F$676</f>
        <v>11222075.33</v>
      </c>
      <c r="J685" s="45">
        <f>AVERAGE(E683:E685)</f>
        <v>18781885</v>
      </c>
      <c r="K685" s="45">
        <f>STDEV(E683:E685)/F685*100</f>
        <v>15.21358213</v>
      </c>
      <c r="L685" s="44">
        <f>J685-$J$676</f>
        <v>15938099.5</v>
      </c>
      <c r="N685" s="45">
        <f>AVERAGE(E683:E685)</f>
        <v>18781885</v>
      </c>
      <c r="O685" s="45">
        <f>STDEV(E683:E685)/F685*100</f>
        <v>15.21358213</v>
      </c>
      <c r="P685" s="44">
        <f>N685-$N$676</f>
        <v>16285407.33</v>
      </c>
      <c r="T685" s="30" t="str">
        <f>IF(H685&gt;0,"+","-")</f>
        <v>+</v>
      </c>
      <c r="U685" s="30" t="str">
        <f>IF(L685&gt;0,"+","-")</f>
        <v>+</v>
      </c>
      <c r="V685" s="30" t="str">
        <f>IF(P685&gt;0,"+","-")</f>
        <v>+</v>
      </c>
      <c r="W685" s="34" t="str">
        <f>IF(T685="+","1",IF(U685="+","2",IF(V685="+","3","ERRADO")))</f>
        <v>1</v>
      </c>
    </row>
    <row r="686">
      <c r="A686" s="30" t="s">
        <v>41</v>
      </c>
      <c r="B686" s="30" t="s">
        <v>47</v>
      </c>
      <c r="C686" s="30">
        <v>35.0</v>
      </c>
      <c r="D686" s="35"/>
      <c r="E686" s="26">
        <v>7614323.0</v>
      </c>
      <c r="F686" s="37"/>
      <c r="G686" s="35"/>
      <c r="H686" s="35"/>
      <c r="J686" s="38"/>
      <c r="K686" s="38"/>
      <c r="L686" s="38"/>
      <c r="N686" s="38"/>
      <c r="O686" s="38"/>
      <c r="P686" s="38"/>
      <c r="T686" s="34"/>
      <c r="U686" s="34"/>
      <c r="V686" s="34"/>
      <c r="W686" s="34"/>
    </row>
    <row r="687">
      <c r="A687" s="30" t="s">
        <v>41</v>
      </c>
      <c r="B687" s="30" t="s">
        <v>47</v>
      </c>
      <c r="C687" s="30">
        <v>35.0</v>
      </c>
      <c r="D687" s="35"/>
      <c r="E687" s="26">
        <v>7846868.0</v>
      </c>
      <c r="F687" s="37"/>
      <c r="G687" s="35"/>
      <c r="H687" s="35"/>
      <c r="J687" s="38"/>
      <c r="K687" s="38"/>
      <c r="L687" s="38"/>
      <c r="N687" s="38"/>
      <c r="O687" s="38"/>
      <c r="P687" s="38"/>
      <c r="T687" s="34"/>
      <c r="U687" s="34"/>
      <c r="V687" s="34"/>
      <c r="W687" s="34"/>
    </row>
    <row r="688">
      <c r="A688" s="30" t="s">
        <v>41</v>
      </c>
      <c r="B688" s="30" t="s">
        <v>47</v>
      </c>
      <c r="C688" s="30">
        <v>35.0</v>
      </c>
      <c r="D688" s="35" t="str">
        <f>CONCATENATE(A688,B688,C688)</f>
        <v>Sem ABAPC435</v>
      </c>
      <c r="E688" s="26">
        <v>7986467.0</v>
      </c>
      <c r="F688" s="37">
        <f>AVERAGE(E686:E688)</f>
        <v>7815886</v>
      </c>
      <c r="G688" s="35">
        <f>STDEV(E686:E688)/F688*100</f>
        <v>2.405313345</v>
      </c>
      <c r="H688" s="56">
        <f>F688-$F$676</f>
        <v>256076.3333</v>
      </c>
      <c r="J688" s="45">
        <f>AVERAGE(E686:E688)</f>
        <v>7815886</v>
      </c>
      <c r="K688" s="45">
        <f>STDEV(E686:E688)/F688*100</f>
        <v>2.405313345</v>
      </c>
      <c r="L688" s="44">
        <f>J688-$J$676</f>
        <v>4972100.5</v>
      </c>
      <c r="N688" s="45">
        <f>AVERAGE(E686:E688)</f>
        <v>7815886</v>
      </c>
      <c r="O688" s="48">
        <f>STDEV(E686:E688)/F688*100</f>
        <v>2.405313345</v>
      </c>
      <c r="P688" s="44">
        <f>N688-$N$676</f>
        <v>5319408.333</v>
      </c>
      <c r="T688" s="30" t="str">
        <f>IF(H688&gt;0,"+","-")</f>
        <v>+</v>
      </c>
      <c r="U688" s="30" t="str">
        <f>IF(L688&gt;0,"+","-")</f>
        <v>+</v>
      </c>
      <c r="V688" s="30" t="str">
        <f>IF(P688&gt;0,"+","-")</f>
        <v>+</v>
      </c>
      <c r="W688" s="34" t="str">
        <f>IF(T688="+","1",IF(U688="+","2",IF(V688="+","3","ERRADO")))</f>
        <v>1</v>
      </c>
    </row>
    <row r="689">
      <c r="A689" s="30" t="s">
        <v>41</v>
      </c>
      <c r="B689" s="30" t="s">
        <v>48</v>
      </c>
      <c r="C689" s="30">
        <v>35.0</v>
      </c>
      <c r="D689" s="35"/>
      <c r="E689" s="26">
        <v>1.4749534E7</v>
      </c>
      <c r="F689" s="37"/>
      <c r="G689" s="35"/>
      <c r="H689" s="35"/>
      <c r="J689" s="38"/>
      <c r="K689" s="38"/>
      <c r="L689" s="38"/>
      <c r="N689" s="38"/>
      <c r="O689" s="38"/>
      <c r="P689" s="38"/>
      <c r="T689" s="34"/>
      <c r="U689" s="34"/>
      <c r="V689" s="34"/>
      <c r="W689" s="34"/>
    </row>
    <row r="690">
      <c r="A690" s="30" t="s">
        <v>41</v>
      </c>
      <c r="B690" s="30" t="s">
        <v>48</v>
      </c>
      <c r="C690" s="30">
        <v>35.0</v>
      </c>
      <c r="D690" s="35"/>
      <c r="E690" s="26">
        <v>1.5862981E7</v>
      </c>
      <c r="F690" s="37"/>
      <c r="G690" s="35"/>
      <c r="H690" s="35"/>
      <c r="J690" s="38"/>
      <c r="K690" s="38"/>
      <c r="L690" s="38"/>
      <c r="N690" s="38"/>
      <c r="O690" s="38"/>
      <c r="P690" s="38"/>
      <c r="T690" s="34"/>
      <c r="U690" s="34"/>
      <c r="V690" s="34"/>
      <c r="W690" s="34"/>
    </row>
    <row r="691">
      <c r="A691" s="30" t="s">
        <v>41</v>
      </c>
      <c r="B691" s="30" t="s">
        <v>48</v>
      </c>
      <c r="C691" s="30">
        <v>35.0</v>
      </c>
      <c r="D691" s="35" t="str">
        <f>CONCATENATE(A691,B691,C691)</f>
        <v>Sem ABAPC535</v>
      </c>
      <c r="E691" s="26">
        <v>1.5365018E7</v>
      </c>
      <c r="F691" s="37">
        <f>AVERAGE(E689:E691)</f>
        <v>15325844.33</v>
      </c>
      <c r="G691" s="35">
        <f>STDEV(E689:E691)/F691*100</f>
        <v>3.639317977</v>
      </c>
      <c r="H691" s="56">
        <f>F691-$F$676</f>
        <v>7766034.667</v>
      </c>
      <c r="J691" s="45">
        <f>AVERAGE(E689:E691)</f>
        <v>15325844.33</v>
      </c>
      <c r="K691" s="45">
        <f>STDEV(E689:E691)/F691*100</f>
        <v>3.639317977</v>
      </c>
      <c r="L691" s="44">
        <f>J691-$J$676</f>
        <v>12482058.83</v>
      </c>
      <c r="N691" s="45">
        <f>AVERAGE(E689:E691)</f>
        <v>15325844.33</v>
      </c>
      <c r="O691" s="45">
        <f>STDEV(E689:E691)/F691*100</f>
        <v>3.639317977</v>
      </c>
      <c r="P691" s="44">
        <f>N691-$N$676</f>
        <v>12829366.67</v>
      </c>
      <c r="T691" s="30" t="str">
        <f>IF(H691&gt;0,"+","-")</f>
        <v>+</v>
      </c>
      <c r="U691" s="30" t="str">
        <f>IF(L691&gt;0,"+","-")</f>
        <v>+</v>
      </c>
      <c r="V691" s="30" t="str">
        <f>IF(P691&gt;0,"+","-")</f>
        <v>+</v>
      </c>
      <c r="W691" s="34" t="str">
        <f>IF(T691="+","1",IF(U691="+","2",IF(V691="+","3","ERRADO")))</f>
        <v>1</v>
      </c>
    </row>
    <row r="692">
      <c r="A692" s="30" t="s">
        <v>41</v>
      </c>
      <c r="B692" s="30" t="s">
        <v>49</v>
      </c>
      <c r="C692" s="30">
        <v>35.0</v>
      </c>
      <c r="D692" s="35"/>
      <c r="E692" s="27">
        <v>1.3380963E7</v>
      </c>
      <c r="F692" s="37"/>
      <c r="G692" s="35"/>
      <c r="H692" s="35"/>
      <c r="J692" s="38"/>
      <c r="K692" s="38"/>
      <c r="L692" s="38"/>
      <c r="N692" s="38"/>
      <c r="O692" s="38"/>
      <c r="P692" s="38"/>
      <c r="T692" s="34"/>
      <c r="U692" s="34"/>
      <c r="V692" s="34"/>
      <c r="W692" s="34"/>
    </row>
    <row r="693">
      <c r="A693" s="30" t="s">
        <v>41</v>
      </c>
      <c r="B693" s="30" t="s">
        <v>49</v>
      </c>
      <c r="C693" s="30">
        <v>35.0</v>
      </c>
      <c r="D693" s="35"/>
      <c r="E693" s="27">
        <v>1.4523337E7</v>
      </c>
      <c r="F693" s="37"/>
      <c r="G693" s="35"/>
      <c r="H693" s="35"/>
      <c r="J693" s="38"/>
      <c r="K693" s="38"/>
      <c r="L693" s="38"/>
      <c r="N693" s="38"/>
      <c r="O693" s="38"/>
      <c r="P693" s="38"/>
      <c r="T693" s="34"/>
      <c r="U693" s="34"/>
      <c r="V693" s="34"/>
      <c r="W693" s="34"/>
    </row>
    <row r="694">
      <c r="A694" s="30" t="s">
        <v>41</v>
      </c>
      <c r="B694" s="30" t="s">
        <v>49</v>
      </c>
      <c r="C694" s="30">
        <v>35.0</v>
      </c>
      <c r="D694" s="35" t="str">
        <f>CONCATENATE(A694,B694,C694)</f>
        <v>Sem ABAP1BP3_135</v>
      </c>
      <c r="E694" s="27">
        <v>1.3548865E7</v>
      </c>
      <c r="F694" s="37">
        <f>AVERAGE(E692:E694)</f>
        <v>13817721.67</v>
      </c>
      <c r="G694" s="35">
        <f>STDEV(E692:E694)/F694*100</f>
        <v>4.463981161</v>
      </c>
      <c r="H694" s="56">
        <f>F694-$F$676</f>
        <v>6257912</v>
      </c>
      <c r="J694" s="45">
        <f>AVERAGE(E692:E694)</f>
        <v>13817721.67</v>
      </c>
      <c r="K694" s="45">
        <f>STDEV(E692:E694)/F694*100</f>
        <v>4.463981161</v>
      </c>
      <c r="L694" s="44">
        <f>J694-$J$676</f>
        <v>10973936.17</v>
      </c>
      <c r="N694" s="45">
        <f>AVERAGE(E692:E694)</f>
        <v>13817721.67</v>
      </c>
      <c r="O694" s="45">
        <f>STDEV(E692:E694)/F694*100</f>
        <v>4.463981161</v>
      </c>
      <c r="P694" s="44">
        <f>N694-$N$676</f>
        <v>11321244</v>
      </c>
      <c r="T694" s="30" t="str">
        <f>IF(H694&gt;0,"+","-")</f>
        <v>+</v>
      </c>
      <c r="U694" s="30" t="str">
        <f>IF(L694&gt;0,"+","-")</f>
        <v>+</v>
      </c>
      <c r="V694" s="30" t="str">
        <f>IF(P694&gt;0,"+","-")</f>
        <v>+</v>
      </c>
      <c r="W694" s="34" t="str">
        <f>IF(T694="+","1",IF(U694="+","2",IF(V694="+","3","ERRADO")))</f>
        <v>1</v>
      </c>
    </row>
    <row r="695">
      <c r="A695" s="30" t="s">
        <v>41</v>
      </c>
      <c r="B695" s="30" t="s">
        <v>50</v>
      </c>
      <c r="C695" s="30">
        <v>35.0</v>
      </c>
      <c r="D695" s="35"/>
      <c r="E695" s="27">
        <v>8889817.0</v>
      </c>
      <c r="F695" s="37"/>
      <c r="G695" s="35"/>
      <c r="H695" s="35"/>
      <c r="J695" s="38"/>
      <c r="K695" s="38"/>
      <c r="L695" s="38"/>
      <c r="N695" s="38"/>
      <c r="O695" s="38"/>
      <c r="P695" s="38"/>
      <c r="T695" s="34"/>
      <c r="U695" s="34"/>
      <c r="V695" s="34"/>
      <c r="W695" s="34"/>
    </row>
    <row r="696">
      <c r="A696" s="30" t="s">
        <v>41</v>
      </c>
      <c r="B696" s="30" t="s">
        <v>50</v>
      </c>
      <c r="C696" s="30">
        <v>35.0</v>
      </c>
      <c r="D696" s="35"/>
      <c r="E696" s="27">
        <v>9330516.0</v>
      </c>
      <c r="F696" s="37"/>
      <c r="G696" s="35"/>
      <c r="H696" s="35"/>
      <c r="J696" s="38"/>
      <c r="K696" s="38"/>
      <c r="L696" s="38"/>
      <c r="N696" s="38"/>
      <c r="O696" s="38"/>
      <c r="P696" s="38"/>
      <c r="T696" s="34"/>
      <c r="U696" s="34"/>
      <c r="V696" s="34"/>
      <c r="W696" s="34"/>
    </row>
    <row r="697">
      <c r="A697" s="30" t="s">
        <v>41</v>
      </c>
      <c r="B697" s="30" t="s">
        <v>50</v>
      </c>
      <c r="C697" s="30">
        <v>35.0</v>
      </c>
      <c r="D697" s="35" t="str">
        <f>CONCATENATE(A697,B697,C697)</f>
        <v>Sem ABAP1BP3_235</v>
      </c>
      <c r="E697" s="27">
        <v>1.024412E7</v>
      </c>
      <c r="F697" s="37">
        <f>AVERAGE(E695:E697)</f>
        <v>9488151</v>
      </c>
      <c r="G697" s="35">
        <f>STDEV(E695:E697)/F697*100</f>
        <v>7.280401305</v>
      </c>
      <c r="H697" s="56">
        <f>F697-$F$676</f>
        <v>1928341.333</v>
      </c>
      <c r="J697" s="45">
        <f>AVERAGE(E695:E697)</f>
        <v>9488151</v>
      </c>
      <c r="K697" s="45">
        <f>STDEV(E695:E697)/F697*100</f>
        <v>7.280401305</v>
      </c>
      <c r="L697" s="44">
        <f>J697-$J$676</f>
        <v>6644365.5</v>
      </c>
      <c r="N697" s="45">
        <f>AVERAGE(E695:E697)</f>
        <v>9488151</v>
      </c>
      <c r="O697" s="45">
        <f>STDEV(E695:E697)/F697*100</f>
        <v>7.280401305</v>
      </c>
      <c r="P697" s="44">
        <f>N697-$N$676</f>
        <v>6991673.333</v>
      </c>
      <c r="T697" s="30" t="str">
        <f>IF(H697&gt;0,"+","-")</f>
        <v>+</v>
      </c>
      <c r="U697" s="30" t="str">
        <f>IF(L697&gt;0,"+","-")</f>
        <v>+</v>
      </c>
      <c r="V697" s="30" t="str">
        <f>IF(P697&gt;0,"+","-")</f>
        <v>+</v>
      </c>
      <c r="W697" s="34" t="str">
        <f>IF(T697="+","1",IF(U697="+","2",IF(V697="+","3","ERRADO")))</f>
        <v>1</v>
      </c>
    </row>
    <row r="698">
      <c r="A698" s="30" t="s">
        <v>41</v>
      </c>
      <c r="B698" s="30" t="s">
        <v>51</v>
      </c>
      <c r="C698" s="30">
        <v>35.0</v>
      </c>
      <c r="D698" s="35"/>
      <c r="E698" s="27">
        <v>1.3795768E7</v>
      </c>
      <c r="F698" s="37"/>
      <c r="G698" s="35"/>
      <c r="H698" s="35"/>
      <c r="J698" s="38"/>
      <c r="K698" s="38"/>
      <c r="L698" s="38"/>
      <c r="N698" s="38"/>
      <c r="O698" s="38"/>
      <c r="P698" s="38"/>
      <c r="T698" s="34"/>
      <c r="U698" s="34"/>
      <c r="V698" s="34"/>
      <c r="W698" s="34"/>
    </row>
    <row r="699">
      <c r="A699" s="30" t="s">
        <v>41</v>
      </c>
      <c r="B699" s="30" t="s">
        <v>51</v>
      </c>
      <c r="C699" s="30">
        <v>35.0</v>
      </c>
      <c r="D699" s="35"/>
      <c r="E699" s="27">
        <v>1.5564444E7</v>
      </c>
      <c r="F699" s="37"/>
      <c r="G699" s="35"/>
      <c r="H699" s="35"/>
      <c r="J699" s="38"/>
      <c r="K699" s="38"/>
      <c r="L699" s="38"/>
      <c r="N699" s="38"/>
      <c r="O699" s="38"/>
      <c r="P699" s="38"/>
      <c r="T699" s="34"/>
      <c r="U699" s="34"/>
      <c r="V699" s="34"/>
      <c r="W699" s="34"/>
    </row>
    <row r="700">
      <c r="A700" s="30" t="s">
        <v>41</v>
      </c>
      <c r="B700" s="30" t="s">
        <v>51</v>
      </c>
      <c r="C700" s="30">
        <v>35.0</v>
      </c>
      <c r="D700" s="35" t="str">
        <f>CONCATENATE(A700,B700,C700)</f>
        <v>Sem ABAP1BP3_335</v>
      </c>
      <c r="E700" s="27">
        <v>1.5868586E7</v>
      </c>
      <c r="F700" s="37">
        <f>AVERAGE(E698:E700)</f>
        <v>15076266</v>
      </c>
      <c r="G700" s="35">
        <f>STDEV(E698:E700)/F700*100</f>
        <v>7.424398636</v>
      </c>
      <c r="H700" s="56">
        <f>F700-$F$676</f>
        <v>7516456.333</v>
      </c>
      <c r="J700" s="45">
        <f>AVERAGE(E698:E700)</f>
        <v>15076266</v>
      </c>
      <c r="K700" s="45">
        <f>STDEV(E698:E700)/F700*100</f>
        <v>7.424398636</v>
      </c>
      <c r="L700" s="44">
        <f>J700-$J$676</f>
        <v>12232480.5</v>
      </c>
      <c r="N700" s="45">
        <f>AVERAGE(E698:E700)</f>
        <v>15076266</v>
      </c>
      <c r="O700" s="48">
        <f>STDEV(E698:E700)/F700*100</f>
        <v>7.424398636</v>
      </c>
      <c r="P700" s="44">
        <f>N700-$N$676</f>
        <v>12579788.33</v>
      </c>
      <c r="T700" s="30" t="str">
        <f>IF(H700&gt;0,"+","-")</f>
        <v>+</v>
      </c>
      <c r="U700" s="30" t="str">
        <f>IF(L700&gt;0,"+","-")</f>
        <v>+</v>
      </c>
      <c r="V700" s="30" t="str">
        <f>IF(P700&gt;0,"+","-")</f>
        <v>+</v>
      </c>
      <c r="W700" s="34" t="str">
        <f>IF(T700="+","1",IF(U700="+","2",IF(V700="+","3","ERRADO")))</f>
        <v>1</v>
      </c>
    </row>
    <row r="701">
      <c r="A701" s="30" t="s">
        <v>41</v>
      </c>
      <c r="B701" s="30" t="s">
        <v>52</v>
      </c>
      <c r="C701" s="30">
        <v>35.0</v>
      </c>
      <c r="D701" s="35"/>
      <c r="E701" s="27">
        <v>1.2480174E7</v>
      </c>
      <c r="F701" s="37"/>
      <c r="G701" s="35"/>
      <c r="H701" s="35"/>
      <c r="J701" s="38"/>
      <c r="K701" s="38"/>
      <c r="L701" s="38"/>
      <c r="N701" s="38"/>
      <c r="O701" s="38"/>
      <c r="P701" s="38"/>
      <c r="T701" s="34"/>
      <c r="U701" s="34"/>
      <c r="V701" s="34"/>
      <c r="W701" s="34"/>
    </row>
    <row r="702">
      <c r="A702" s="30" t="s">
        <v>41</v>
      </c>
      <c r="B702" s="30" t="s">
        <v>52</v>
      </c>
      <c r="C702" s="30">
        <v>35.0</v>
      </c>
      <c r="D702" s="35"/>
      <c r="E702" s="27">
        <v>1.2601508E7</v>
      </c>
      <c r="F702" s="37"/>
      <c r="G702" s="35"/>
      <c r="H702" s="35"/>
      <c r="J702" s="38"/>
      <c r="K702" s="38"/>
      <c r="L702" s="38"/>
      <c r="N702" s="38"/>
      <c r="O702" s="38"/>
      <c r="P702" s="38"/>
      <c r="T702" s="34"/>
      <c r="U702" s="34"/>
      <c r="V702" s="34"/>
      <c r="W702" s="34"/>
    </row>
    <row r="703">
      <c r="A703" s="30" t="s">
        <v>41</v>
      </c>
      <c r="B703" s="30" t="s">
        <v>52</v>
      </c>
      <c r="C703" s="30">
        <v>35.0</v>
      </c>
      <c r="D703" s="35" t="str">
        <f>CONCATENATE(A703,B703,C703)</f>
        <v>Sem ABAP1BP3_435</v>
      </c>
      <c r="E703" s="27">
        <v>1.2910994E7</v>
      </c>
      <c r="F703" s="37">
        <f>AVERAGE(E701:E703)</f>
        <v>12664225.33</v>
      </c>
      <c r="G703" s="35">
        <f>STDEV(E701:E703)/F703*100</f>
        <v>1.754170648</v>
      </c>
      <c r="H703" s="56">
        <f>F703-$F$676</f>
        <v>5104415.667</v>
      </c>
      <c r="J703" s="45">
        <f>AVERAGE(E701:E703)</f>
        <v>12664225.33</v>
      </c>
      <c r="K703" s="45">
        <f>STDEV(E701:E703)/F703*100</f>
        <v>1.754170648</v>
      </c>
      <c r="L703" s="44">
        <f>J703-$J$676</f>
        <v>9820439.833</v>
      </c>
      <c r="N703" s="45">
        <f>AVERAGE(E701:E703)</f>
        <v>12664225.33</v>
      </c>
      <c r="O703" s="45">
        <f>STDEV(E701:E703)/F703*100</f>
        <v>1.754170648</v>
      </c>
      <c r="P703" s="44">
        <f>N703-$N$676</f>
        <v>10167747.67</v>
      </c>
      <c r="T703" s="30" t="str">
        <f>IF(H703&gt;0,"+","-")</f>
        <v>+</v>
      </c>
      <c r="U703" s="30" t="str">
        <f>IF(L703&gt;0,"+","-")</f>
        <v>+</v>
      </c>
      <c r="V703" s="30" t="str">
        <f>IF(P703&gt;0,"+","-")</f>
        <v>+</v>
      </c>
      <c r="W703" s="34" t="str">
        <f>IF(T703="+","1",IF(U703="+","2",IF(V703="+","3","ERRADO")))</f>
        <v>1</v>
      </c>
    </row>
    <row r="704">
      <c r="A704" s="30" t="s">
        <v>41</v>
      </c>
      <c r="B704" s="30" t="s">
        <v>53</v>
      </c>
      <c r="C704" s="30">
        <v>35.0</v>
      </c>
      <c r="D704" s="35"/>
      <c r="E704" s="27">
        <v>1.5577304E7</v>
      </c>
      <c r="F704" s="37"/>
      <c r="G704" s="35"/>
      <c r="H704" s="35"/>
      <c r="J704" s="38"/>
      <c r="K704" s="38"/>
      <c r="L704" s="38"/>
      <c r="N704" s="38"/>
      <c r="O704" s="38"/>
      <c r="P704" s="38"/>
      <c r="T704" s="34"/>
      <c r="U704" s="34"/>
      <c r="V704" s="34"/>
      <c r="W704" s="34"/>
    </row>
    <row r="705">
      <c r="A705" s="30" t="s">
        <v>41</v>
      </c>
      <c r="B705" s="30" t="s">
        <v>53</v>
      </c>
      <c r="C705" s="30">
        <v>35.0</v>
      </c>
      <c r="D705" s="35"/>
      <c r="E705" s="27">
        <v>1.5860103E7</v>
      </c>
      <c r="F705" s="37"/>
      <c r="G705" s="35"/>
      <c r="H705" s="35"/>
      <c r="J705" s="38"/>
      <c r="K705" s="38"/>
      <c r="L705" s="38"/>
      <c r="N705" s="38"/>
      <c r="O705" s="38"/>
      <c r="P705" s="38"/>
      <c r="T705" s="34"/>
      <c r="U705" s="34"/>
      <c r="V705" s="34"/>
      <c r="W705" s="34"/>
    </row>
    <row r="706">
      <c r="A706" s="30" t="s">
        <v>41</v>
      </c>
      <c r="B706" s="30" t="s">
        <v>53</v>
      </c>
      <c r="C706" s="30">
        <v>35.0</v>
      </c>
      <c r="D706" s="35" t="str">
        <f>CONCATENATE(A706,B706,C706)</f>
        <v>Sem ABAP1BP3_535</v>
      </c>
      <c r="E706" s="27">
        <v>1.5065017E7</v>
      </c>
      <c r="F706" s="37">
        <f>AVERAGE(E704:E706)</f>
        <v>15500808</v>
      </c>
      <c r="G706" s="35">
        <f>STDEV(E704:E706)/F706*100</f>
        <v>2.600025871</v>
      </c>
      <c r="H706" s="56">
        <f>F706-$F$676</f>
        <v>7940998.333</v>
      </c>
      <c r="J706" s="45">
        <f>AVERAGE(E704:E706)</f>
        <v>15500808</v>
      </c>
      <c r="K706" s="45">
        <f>STDEV(E704:E706)/F706*100</f>
        <v>2.600025871</v>
      </c>
      <c r="L706" s="44">
        <f>J706-$J$676</f>
        <v>12657022.5</v>
      </c>
      <c r="N706" s="45">
        <f>AVERAGE(E704:E706)</f>
        <v>15500808</v>
      </c>
      <c r="O706" s="45">
        <f>STDEV(E704:E706)/F706*100</f>
        <v>2.600025871</v>
      </c>
      <c r="P706" s="44">
        <f>N706-$N$676</f>
        <v>13004330.33</v>
      </c>
      <c r="T706" s="30" t="str">
        <f>IF(H706&gt;0,"+","-")</f>
        <v>+</v>
      </c>
      <c r="U706" s="30" t="str">
        <f>IF(L706&gt;0,"+","-")</f>
        <v>+</v>
      </c>
      <c r="V706" s="30" t="str">
        <f>IF(P706&gt;0,"+","-")</f>
        <v>+</v>
      </c>
      <c r="W706" s="34" t="str">
        <f>IF(T706="+","1",IF(U706="+","2",IF(V706="+","3","ERRADO")))</f>
        <v>1</v>
      </c>
    </row>
    <row r="707">
      <c r="A707" s="30" t="s">
        <v>41</v>
      </c>
      <c r="B707" s="30" t="s">
        <v>54</v>
      </c>
      <c r="C707" s="30">
        <v>35.0</v>
      </c>
      <c r="D707" s="35"/>
      <c r="E707" s="28">
        <v>1.690308E7</v>
      </c>
      <c r="F707" s="37"/>
      <c r="G707" s="35"/>
      <c r="H707" s="35"/>
      <c r="J707" s="38"/>
      <c r="K707" s="38"/>
      <c r="L707" s="38"/>
      <c r="N707" s="38"/>
      <c r="O707" s="38"/>
      <c r="P707" s="38"/>
      <c r="T707" s="34"/>
      <c r="U707" s="34"/>
      <c r="V707" s="34"/>
      <c r="W707" s="34"/>
    </row>
    <row r="708">
      <c r="A708" s="30" t="s">
        <v>41</v>
      </c>
      <c r="B708" s="30" t="s">
        <v>54</v>
      </c>
      <c r="C708" s="30">
        <v>35.0</v>
      </c>
      <c r="D708" s="35"/>
      <c r="E708" s="28">
        <v>1.6885156E7</v>
      </c>
      <c r="F708" s="37"/>
      <c r="G708" s="35"/>
      <c r="H708" s="35"/>
      <c r="J708" s="38"/>
      <c r="K708" s="38"/>
      <c r="L708" s="38"/>
      <c r="N708" s="38"/>
      <c r="O708" s="38"/>
      <c r="P708" s="38"/>
      <c r="T708" s="34"/>
      <c r="U708" s="34"/>
      <c r="V708" s="34"/>
      <c r="W708" s="34"/>
    </row>
    <row r="709">
      <c r="A709" s="30" t="s">
        <v>41</v>
      </c>
      <c r="B709" s="30" t="s">
        <v>54</v>
      </c>
      <c r="C709" s="30">
        <v>35.0</v>
      </c>
      <c r="D709" s="35" t="str">
        <f>CONCATENATE(A709,B709,C709)</f>
        <v>Sem ABAP10BP3_135</v>
      </c>
      <c r="E709" s="28">
        <v>1.8727078E7</v>
      </c>
      <c r="F709" s="37">
        <f>AVERAGE(E707:E709)</f>
        <v>17505104.67</v>
      </c>
      <c r="G709" s="35">
        <f>STDEV(E707:E709)/F709*100</f>
        <v>6.045653064</v>
      </c>
      <c r="H709" s="56">
        <f>F709-$F$676</f>
        <v>9945295</v>
      </c>
      <c r="J709" s="45">
        <f>AVERAGE(E707:E709)</f>
        <v>17505104.67</v>
      </c>
      <c r="K709" s="45">
        <f>STDEV(E707:E709)/F709*100</f>
        <v>6.045653064</v>
      </c>
      <c r="L709" s="44">
        <f>J709-$J$676</f>
        <v>14661319.17</v>
      </c>
      <c r="N709" s="45">
        <f>AVERAGE(E707:E709)</f>
        <v>17505104.67</v>
      </c>
      <c r="O709" s="45">
        <f>STDEV(E707:E709)/F709*100</f>
        <v>6.045653064</v>
      </c>
      <c r="P709" s="44">
        <f>N709-$N$676</f>
        <v>15008627</v>
      </c>
      <c r="T709" s="30" t="str">
        <f>IF(H709&gt;0,"+","-")</f>
        <v>+</v>
      </c>
      <c r="U709" s="30" t="str">
        <f>IF(L709&gt;0,"+","-")</f>
        <v>+</v>
      </c>
      <c r="V709" s="30" t="str">
        <f>IF(P709&gt;0,"+","-")</f>
        <v>+</v>
      </c>
      <c r="W709" s="34" t="str">
        <f>IF(T709="+","1",IF(U709="+","2",IF(V709="+","3","ERRADO")))</f>
        <v>1</v>
      </c>
    </row>
    <row r="710">
      <c r="A710" s="30" t="s">
        <v>41</v>
      </c>
      <c r="B710" s="30" t="s">
        <v>55</v>
      </c>
      <c r="C710" s="30">
        <v>35.0</v>
      </c>
      <c r="D710" s="35"/>
      <c r="E710" s="28">
        <v>8826495.0</v>
      </c>
      <c r="F710" s="37"/>
      <c r="G710" s="35"/>
      <c r="H710" s="35"/>
      <c r="J710" s="38"/>
      <c r="K710" s="38"/>
      <c r="L710" s="38"/>
      <c r="N710" s="38"/>
      <c r="O710" s="38"/>
      <c r="P710" s="38"/>
      <c r="T710" s="34"/>
      <c r="U710" s="34"/>
      <c r="V710" s="34"/>
      <c r="W710" s="34"/>
    </row>
    <row r="711">
      <c r="A711" s="30" t="s">
        <v>41</v>
      </c>
      <c r="B711" s="50" t="s">
        <v>55</v>
      </c>
      <c r="C711" s="30">
        <v>35.0</v>
      </c>
      <c r="D711" s="35"/>
      <c r="E711" s="28">
        <v>8635621.0</v>
      </c>
      <c r="F711" s="37"/>
      <c r="G711" s="35"/>
      <c r="H711" s="35"/>
      <c r="J711" s="38"/>
      <c r="K711" s="38"/>
      <c r="L711" s="38"/>
      <c r="N711" s="38"/>
      <c r="O711" s="38"/>
      <c r="P711" s="38"/>
      <c r="T711" s="34"/>
      <c r="U711" s="34"/>
      <c r="V711" s="34"/>
      <c r="W711" s="34"/>
    </row>
    <row r="712">
      <c r="A712" s="30" t="s">
        <v>41</v>
      </c>
      <c r="B712" s="50" t="s">
        <v>55</v>
      </c>
      <c r="C712" s="30">
        <v>35.0</v>
      </c>
      <c r="D712" s="35" t="str">
        <f>CONCATENATE(A712,B712,C712)</f>
        <v>Sem ABAP10BP3_235</v>
      </c>
      <c r="E712" s="28">
        <v>9250641.0</v>
      </c>
      <c r="F712" s="37">
        <f>AVERAGE(E710:E712)</f>
        <v>8904252.333</v>
      </c>
      <c r="G712" s="35">
        <f>STDEV(E710:E712)/F712*100</f>
        <v>3.53535402</v>
      </c>
      <c r="H712" s="56">
        <f>F712-$F$676</f>
        <v>1344442.667</v>
      </c>
      <c r="J712" s="45">
        <f>AVERAGE(E710:E712)</f>
        <v>8904252.333</v>
      </c>
      <c r="K712" s="45">
        <f>STDEV(E710:E712)/F712*100</f>
        <v>3.53535402</v>
      </c>
      <c r="L712" s="44">
        <f>J712-$J$676</f>
        <v>6060466.833</v>
      </c>
      <c r="N712" s="45">
        <f>AVERAGE(E710:E712)</f>
        <v>8904252.333</v>
      </c>
      <c r="O712" s="48">
        <f>STDEV(E710:E712)/F712*100</f>
        <v>3.53535402</v>
      </c>
      <c r="P712" s="44">
        <f>N712-$N$676</f>
        <v>6407774.667</v>
      </c>
      <c r="T712" s="30" t="str">
        <f>IF(H712&gt;0,"+","-")</f>
        <v>+</v>
      </c>
      <c r="U712" s="30" t="str">
        <f>IF(L712&gt;0,"+","-")</f>
        <v>+</v>
      </c>
      <c r="V712" s="30" t="str">
        <f>IF(P712&gt;0,"+","-")</f>
        <v>+</v>
      </c>
      <c r="W712" s="34" t="str">
        <f>IF(T712="+","1",IF(U712="+","2",IF(V712="+","3","ERRADO")))</f>
        <v>1</v>
      </c>
    </row>
    <row r="713">
      <c r="A713" s="30" t="s">
        <v>41</v>
      </c>
      <c r="B713" s="50" t="s">
        <v>56</v>
      </c>
      <c r="C713" s="30">
        <v>35.0</v>
      </c>
      <c r="D713" s="35"/>
      <c r="E713" s="28">
        <v>6393395.0</v>
      </c>
      <c r="F713" s="37"/>
      <c r="G713" s="35"/>
      <c r="H713" s="35"/>
      <c r="J713" s="38"/>
      <c r="K713" s="38"/>
      <c r="L713" s="38"/>
      <c r="N713" s="38"/>
      <c r="O713" s="38"/>
      <c r="P713" s="38"/>
      <c r="T713" s="34"/>
      <c r="U713" s="34"/>
      <c r="V713" s="34"/>
      <c r="W713" s="34"/>
    </row>
    <row r="714">
      <c r="A714" s="30" t="s">
        <v>41</v>
      </c>
      <c r="B714" s="50" t="s">
        <v>56</v>
      </c>
      <c r="C714" s="30">
        <v>35.0</v>
      </c>
      <c r="D714" s="35"/>
      <c r="E714" s="28">
        <v>6666987.0</v>
      </c>
      <c r="F714" s="37"/>
      <c r="G714" s="35"/>
      <c r="H714" s="35"/>
      <c r="J714" s="38"/>
      <c r="K714" s="38"/>
      <c r="L714" s="38"/>
      <c r="N714" s="38"/>
      <c r="O714" s="38"/>
      <c r="P714" s="38"/>
      <c r="T714" s="34"/>
      <c r="U714" s="34"/>
      <c r="V714" s="34"/>
      <c r="W714" s="34"/>
    </row>
    <row r="715">
      <c r="A715" s="30" t="s">
        <v>41</v>
      </c>
      <c r="B715" s="50" t="s">
        <v>56</v>
      </c>
      <c r="C715" s="30">
        <v>35.0</v>
      </c>
      <c r="D715" s="35" t="str">
        <f>CONCATENATE(A715,B715,C715)</f>
        <v>Sem ABAP10BP3_335</v>
      </c>
      <c r="E715" s="28">
        <v>6409068.0</v>
      </c>
      <c r="F715" s="37">
        <f>AVERAGE(E713:E715)</f>
        <v>6489816.667</v>
      </c>
      <c r="G715" s="35">
        <f>STDEV(E713:E715)/F715*100</f>
        <v>2.367308786</v>
      </c>
      <c r="H715" s="56">
        <f>F715-$F$676</f>
        <v>-1069993</v>
      </c>
      <c r="J715" s="45">
        <f>AVERAGE(E713:E715)</f>
        <v>6489816.667</v>
      </c>
      <c r="K715" s="45">
        <f>STDEV(E713:E715)/F715*100</f>
        <v>2.367308786</v>
      </c>
      <c r="L715" s="44">
        <f>J715-$J$676</f>
        <v>3646031.167</v>
      </c>
      <c r="N715" s="45">
        <f>AVERAGE(E713:E715)</f>
        <v>6489816.667</v>
      </c>
      <c r="O715" s="45">
        <f>STDEV(E713:E715)/F715*100</f>
        <v>2.367308786</v>
      </c>
      <c r="P715" s="44">
        <f>N715-$N$676</f>
        <v>3993339</v>
      </c>
      <c r="T715" s="30" t="str">
        <f>IF(H715&gt;0,"+","-")</f>
        <v>-</v>
      </c>
      <c r="U715" s="30" t="str">
        <f>IF(L715&gt;0,"+","-")</f>
        <v>+</v>
      </c>
      <c r="V715" s="30" t="str">
        <f>IF(P715&gt;0,"+","-")</f>
        <v>+</v>
      </c>
      <c r="W715" s="34" t="str">
        <f>IF(T715="+","1",IF(U715="+","2",IF(V715="+","3","ERRADO")))</f>
        <v>2</v>
      </c>
    </row>
    <row r="716">
      <c r="A716" s="30" t="s">
        <v>41</v>
      </c>
      <c r="B716" s="50" t="s">
        <v>57</v>
      </c>
      <c r="C716" s="30">
        <v>35.0</v>
      </c>
      <c r="D716" s="35"/>
      <c r="E716" s="28">
        <v>7073284.0</v>
      </c>
      <c r="F716" s="37"/>
      <c r="G716" s="35"/>
      <c r="H716" s="35"/>
      <c r="J716" s="38"/>
      <c r="K716" s="38"/>
      <c r="L716" s="38"/>
      <c r="N716" s="38"/>
      <c r="O716" s="38"/>
      <c r="P716" s="38"/>
      <c r="T716" s="34"/>
      <c r="U716" s="34"/>
      <c r="V716" s="34"/>
      <c r="W716" s="34"/>
    </row>
    <row r="717">
      <c r="A717" s="30" t="s">
        <v>41</v>
      </c>
      <c r="B717" s="50" t="s">
        <v>57</v>
      </c>
      <c r="C717" s="30">
        <v>35.0</v>
      </c>
      <c r="D717" s="35"/>
      <c r="E717" s="28">
        <v>7126348.0</v>
      </c>
      <c r="F717" s="37"/>
      <c r="G717" s="35"/>
      <c r="H717" s="35"/>
      <c r="J717" s="38"/>
      <c r="K717" s="38"/>
      <c r="L717" s="38"/>
      <c r="N717" s="38"/>
      <c r="O717" s="38"/>
      <c r="P717" s="38"/>
      <c r="T717" s="34"/>
      <c r="U717" s="34"/>
      <c r="V717" s="34"/>
      <c r="W717" s="34"/>
    </row>
    <row r="718">
      <c r="A718" s="30" t="s">
        <v>41</v>
      </c>
      <c r="B718" s="50" t="s">
        <v>57</v>
      </c>
      <c r="C718" s="30">
        <v>35.0</v>
      </c>
      <c r="D718" s="35" t="str">
        <f>CONCATENATE(A718,B718,C718)</f>
        <v>Sem ABAP10BP3_435</v>
      </c>
      <c r="E718" s="28">
        <v>7191392.0</v>
      </c>
      <c r="F718" s="37">
        <f>AVERAGE(E716:E718)</f>
        <v>7130341.333</v>
      </c>
      <c r="G718" s="35">
        <f>STDEV(E716:E718)/F718*100</f>
        <v>0.8296261581</v>
      </c>
      <c r="H718" s="56">
        <f>F718-$F$676</f>
        <v>-429468.3333</v>
      </c>
      <c r="J718" s="45">
        <f>AVERAGE(E716:E718)</f>
        <v>7130341.333</v>
      </c>
      <c r="K718" s="45">
        <f>STDEV(E716:E718)/F718*100</f>
        <v>0.8296261581</v>
      </c>
      <c r="L718" s="44">
        <f>J718-$J$676</f>
        <v>4286555.833</v>
      </c>
      <c r="N718" s="45">
        <f>AVERAGE(E716:E718)</f>
        <v>7130341.333</v>
      </c>
      <c r="O718" s="45">
        <f>STDEV(E716:E718)/F718*100</f>
        <v>0.8296261581</v>
      </c>
      <c r="P718" s="44">
        <f>N718-$N$676</f>
        <v>4633863.667</v>
      </c>
      <c r="T718" s="30" t="str">
        <f>IF(H718&gt;0,"+","-")</f>
        <v>-</v>
      </c>
      <c r="U718" s="30" t="str">
        <f>IF(L718&gt;0,"+","-")</f>
        <v>+</v>
      </c>
      <c r="V718" s="30" t="str">
        <f>IF(P718&gt;0,"+","-")</f>
        <v>+</v>
      </c>
      <c r="W718" s="34" t="str">
        <f>IF(T718="+","1",IF(U718="+","2",IF(V718="+","3","ERRADO")))</f>
        <v>2</v>
      </c>
    </row>
    <row r="719">
      <c r="A719" s="30" t="s">
        <v>41</v>
      </c>
      <c r="B719" s="50" t="s">
        <v>58</v>
      </c>
      <c r="C719" s="30">
        <v>35.0</v>
      </c>
      <c r="D719" s="35"/>
      <c r="E719" s="28">
        <v>9056065.0</v>
      </c>
      <c r="F719" s="37"/>
      <c r="G719" s="35"/>
      <c r="H719" s="35"/>
      <c r="J719" s="38"/>
      <c r="K719" s="38"/>
      <c r="L719" s="38"/>
      <c r="N719" s="38"/>
      <c r="O719" s="38"/>
      <c r="P719" s="38"/>
      <c r="T719" s="34"/>
      <c r="U719" s="34"/>
      <c r="V719" s="34"/>
      <c r="W719" s="34"/>
    </row>
    <row r="720">
      <c r="A720" s="30" t="s">
        <v>41</v>
      </c>
      <c r="B720" s="50" t="s">
        <v>58</v>
      </c>
      <c r="C720" s="30">
        <v>35.0</v>
      </c>
      <c r="D720" s="35"/>
      <c r="E720" s="28">
        <v>1.0004617E7</v>
      </c>
      <c r="F720" s="37"/>
      <c r="G720" s="35"/>
      <c r="H720" s="35"/>
      <c r="J720" s="38"/>
      <c r="K720" s="38"/>
      <c r="L720" s="38"/>
      <c r="N720" s="38"/>
      <c r="O720" s="38"/>
      <c r="P720" s="38"/>
      <c r="T720" s="34"/>
      <c r="U720" s="34"/>
      <c r="V720" s="34"/>
      <c r="W720" s="34"/>
    </row>
    <row r="721">
      <c r="A721" s="30" t="s">
        <v>41</v>
      </c>
      <c r="B721" s="50" t="s">
        <v>58</v>
      </c>
      <c r="C721" s="30">
        <v>35.0</v>
      </c>
      <c r="D721" s="35" t="str">
        <f>CONCATENATE(A721,B721,C721)</f>
        <v>Sem ABAP10BP3_535</v>
      </c>
      <c r="E721" s="28">
        <v>1.0360506E7</v>
      </c>
      <c r="F721" s="37">
        <f>AVERAGE(E719:E721)</f>
        <v>9807062.667</v>
      </c>
      <c r="G721" s="35">
        <f>STDEV(E719:E721)/F721*100</f>
        <v>6.875520062</v>
      </c>
      <c r="H721" s="56">
        <f>F721-$F$676</f>
        <v>2247253</v>
      </c>
      <c r="J721" s="45">
        <f>AVERAGE(E719:E721)</f>
        <v>9807062.667</v>
      </c>
      <c r="K721" s="45">
        <f>STDEV(E719:E721)/F721*100</f>
        <v>6.875520062</v>
      </c>
      <c r="L721" s="44">
        <f>J721-$J$676</f>
        <v>6963277.167</v>
      </c>
      <c r="N721" s="45">
        <f>AVERAGE(E719:E721)</f>
        <v>9807062.667</v>
      </c>
      <c r="O721" s="48">
        <f>STDEV(E719:E721)/F721*100</f>
        <v>6.875520062</v>
      </c>
      <c r="P721" s="44">
        <f>N721-$N$676</f>
        <v>7310585</v>
      </c>
      <c r="T721" s="30" t="str">
        <f>IF(H721&gt;0,"+","-")</f>
        <v>+</v>
      </c>
      <c r="U721" s="30" t="str">
        <f>IF(L721&gt;0,"+","-")</f>
        <v>+</v>
      </c>
      <c r="V721" s="30" t="str">
        <f>IF(P721&gt;0,"+","-")</f>
        <v>+</v>
      </c>
      <c r="W721" s="34" t="str">
        <f>IF(T721="+","1",IF(U721="+","2",IF(V721="+","3","ERRADO")))</f>
        <v>1</v>
      </c>
    </row>
    <row r="722">
      <c r="A722" s="51" t="s">
        <v>59</v>
      </c>
      <c r="B722" s="51" t="s">
        <v>42</v>
      </c>
      <c r="C722" s="30">
        <v>35.0</v>
      </c>
      <c r="D722" s="35"/>
      <c r="E722" s="25">
        <v>1.1091247E7</v>
      </c>
      <c r="F722" s="37"/>
      <c r="G722" s="35"/>
      <c r="H722" s="35"/>
      <c r="J722" s="53"/>
      <c r="K722" s="53"/>
      <c r="L722" s="53"/>
      <c r="N722" s="53"/>
      <c r="O722" s="53"/>
      <c r="P722" s="53"/>
      <c r="T722" s="34"/>
      <c r="U722" s="34"/>
      <c r="V722" s="34"/>
      <c r="W722" s="34"/>
    </row>
    <row r="723">
      <c r="A723" s="51" t="s">
        <v>59</v>
      </c>
      <c r="B723" s="51" t="s">
        <v>42</v>
      </c>
      <c r="C723" s="30">
        <v>35.0</v>
      </c>
      <c r="D723" s="35"/>
      <c r="E723" s="25">
        <v>1.2353107E7</v>
      </c>
      <c r="F723" s="37"/>
      <c r="G723" s="35"/>
      <c r="H723" s="35"/>
      <c r="J723" s="53"/>
      <c r="K723" s="53"/>
      <c r="L723" s="53"/>
      <c r="N723" s="53"/>
      <c r="O723" s="53"/>
      <c r="P723" s="53"/>
      <c r="T723" s="34"/>
      <c r="U723" s="34"/>
      <c r="V723" s="34"/>
      <c r="W723" s="34"/>
    </row>
    <row r="724">
      <c r="A724" s="51" t="s">
        <v>59</v>
      </c>
      <c r="B724" s="51" t="s">
        <v>42</v>
      </c>
      <c r="C724" s="30">
        <v>35.0</v>
      </c>
      <c r="D724" s="35" t="str">
        <f>CONCATENATE(A724,B724,C724)</f>
        <v>Com ABAPbranco35</v>
      </c>
      <c r="E724" s="25">
        <v>1.403322E7</v>
      </c>
      <c r="F724" s="37">
        <f>AVERAGE(E722:E724)</f>
        <v>12492524.67</v>
      </c>
      <c r="G724" s="35">
        <f>STDEV(E722:E724)/F724*100</f>
        <v>11.81453219</v>
      </c>
      <c r="H724" s="39" t="s">
        <v>43</v>
      </c>
      <c r="J724" s="40">
        <v>4456578.0</v>
      </c>
      <c r="K724" s="38" t="s">
        <v>43</v>
      </c>
      <c r="L724" s="38" t="s">
        <v>43</v>
      </c>
      <c r="N724" s="40">
        <v>4456578.0</v>
      </c>
      <c r="O724" s="38" t="s">
        <v>43</v>
      </c>
      <c r="P724" s="38" t="s">
        <v>43</v>
      </c>
      <c r="T724" s="34"/>
      <c r="U724" s="34"/>
      <c r="V724" s="34"/>
      <c r="W724" s="34"/>
    </row>
    <row r="725">
      <c r="A725" s="51" t="s">
        <v>59</v>
      </c>
      <c r="B725" s="51" t="s">
        <v>44</v>
      </c>
      <c r="C725" s="30">
        <v>35.0</v>
      </c>
      <c r="D725" s="35"/>
      <c r="E725" s="26">
        <v>3.5621724E7</v>
      </c>
      <c r="F725" s="37"/>
      <c r="G725" s="35"/>
      <c r="H725" s="35"/>
      <c r="J725" s="38"/>
      <c r="K725" s="38"/>
      <c r="L725" s="38"/>
      <c r="N725" s="38"/>
      <c r="O725" s="38"/>
      <c r="P725" s="38"/>
      <c r="T725" s="34"/>
      <c r="U725" s="34"/>
      <c r="V725" s="34"/>
      <c r="W725" s="34"/>
    </row>
    <row r="726">
      <c r="A726" s="51" t="s">
        <v>59</v>
      </c>
      <c r="B726" s="51" t="s">
        <v>44</v>
      </c>
      <c r="C726" s="30">
        <v>35.0</v>
      </c>
      <c r="D726" s="35"/>
      <c r="E726" s="26">
        <v>3.5144168E7</v>
      </c>
      <c r="F726" s="37"/>
      <c r="G726" s="35"/>
      <c r="H726" s="35"/>
      <c r="J726" s="38"/>
      <c r="K726" s="38"/>
      <c r="L726" s="38"/>
      <c r="N726" s="38"/>
      <c r="O726" s="38"/>
      <c r="P726" s="38"/>
      <c r="T726" s="34"/>
      <c r="U726" s="34"/>
      <c r="V726" s="34"/>
      <c r="W726" s="34"/>
    </row>
    <row r="727">
      <c r="A727" s="51" t="s">
        <v>59</v>
      </c>
      <c r="B727" s="51" t="s">
        <v>44</v>
      </c>
      <c r="C727" s="30">
        <v>35.0</v>
      </c>
      <c r="D727" s="35" t="str">
        <f>CONCATENATE(A727,B727,C727)</f>
        <v>Com ABAPC135</v>
      </c>
      <c r="E727" s="26">
        <v>3.3380702E7</v>
      </c>
      <c r="F727" s="37">
        <f>AVERAGE(E725:E727)</f>
        <v>34715531.33</v>
      </c>
      <c r="G727" s="35">
        <f>STDEV(E725:E727)/F727*100</f>
        <v>3.400204509</v>
      </c>
      <c r="H727" s="43">
        <f>F727-$F$724</f>
        <v>22223006.67</v>
      </c>
      <c r="J727" s="45">
        <f>AVERAGE(E725:E727)</f>
        <v>34715531.33</v>
      </c>
      <c r="K727" s="45">
        <f>STDEV(E725:E727)/F727*100</f>
        <v>3.400204509</v>
      </c>
      <c r="L727" s="44">
        <f>J727-$J$724</f>
        <v>30258953.33</v>
      </c>
      <c r="N727" s="45">
        <f>AVERAGE(E725:E727)</f>
        <v>34715531.33</v>
      </c>
      <c r="O727" s="45">
        <f>STDEV(E725:E727)/F727*100</f>
        <v>3.400204509</v>
      </c>
      <c r="P727" s="44">
        <f>N727-$N$724</f>
        <v>30258953.33</v>
      </c>
      <c r="T727" s="30" t="str">
        <f>IF(H727&gt;0,"+","-")</f>
        <v>+</v>
      </c>
      <c r="U727" s="30" t="str">
        <f>IF(L727&gt;0,"+","-")</f>
        <v>+</v>
      </c>
      <c r="V727" s="30" t="str">
        <f>IF(P727&gt;0,"+","-")</f>
        <v>+</v>
      </c>
      <c r="W727" s="34" t="str">
        <f>IF(T727="+","1",IF(U727="+","2",IF(V727="+","3","ERRADO")))</f>
        <v>1</v>
      </c>
    </row>
    <row r="728">
      <c r="A728" s="51" t="s">
        <v>59</v>
      </c>
      <c r="B728" s="51" t="s">
        <v>45</v>
      </c>
      <c r="C728" s="30">
        <v>35.0</v>
      </c>
      <c r="D728" s="35"/>
      <c r="E728" s="26">
        <v>1.583021E7</v>
      </c>
      <c r="F728" s="37"/>
      <c r="G728" s="35"/>
      <c r="H728" s="35"/>
      <c r="J728" s="38"/>
      <c r="K728" s="38"/>
      <c r="L728" s="38"/>
      <c r="N728" s="38"/>
      <c r="O728" s="38"/>
      <c r="P728" s="38"/>
      <c r="T728" s="34"/>
      <c r="U728" s="34"/>
      <c r="V728" s="34"/>
      <c r="W728" s="34"/>
    </row>
    <row r="729">
      <c r="A729" s="51" t="s">
        <v>59</v>
      </c>
      <c r="B729" s="51" t="s">
        <v>45</v>
      </c>
      <c r="C729" s="30">
        <v>35.0</v>
      </c>
      <c r="D729" s="35"/>
      <c r="E729" s="26">
        <v>1.5661065E7</v>
      </c>
      <c r="F729" s="37"/>
      <c r="G729" s="35"/>
      <c r="H729" s="35"/>
      <c r="J729" s="38"/>
      <c r="K729" s="38"/>
      <c r="L729" s="38"/>
      <c r="N729" s="38"/>
      <c r="O729" s="38"/>
      <c r="P729" s="38"/>
      <c r="T729" s="34"/>
      <c r="U729" s="34"/>
      <c r="V729" s="34"/>
      <c r="W729" s="34"/>
    </row>
    <row r="730">
      <c r="A730" s="51" t="s">
        <v>59</v>
      </c>
      <c r="B730" s="51" t="s">
        <v>45</v>
      </c>
      <c r="C730" s="30">
        <v>35.0</v>
      </c>
      <c r="D730" s="35" t="str">
        <f>CONCATENATE(A730,B730,C730)</f>
        <v>Com ABAPC235</v>
      </c>
      <c r="E730" s="26">
        <v>1.4838058E7</v>
      </c>
      <c r="F730" s="37">
        <f>AVERAGE(E728:E730)</f>
        <v>15443111</v>
      </c>
      <c r="G730" s="35">
        <f>STDEV(E728:E730)/F730*100</f>
        <v>3.43695267</v>
      </c>
      <c r="H730" s="43">
        <f>F730-$F$724</f>
        <v>2950586.333</v>
      </c>
      <c r="J730" s="45">
        <f>AVERAGE(E728:E730)</f>
        <v>15443111</v>
      </c>
      <c r="K730" s="45">
        <f>STDEV(E728:E730)/F730*100</f>
        <v>3.43695267</v>
      </c>
      <c r="L730" s="44">
        <f>J730-$J$724</f>
        <v>10986533</v>
      </c>
      <c r="N730" s="45">
        <f>AVERAGE(E728:E730)</f>
        <v>15443111</v>
      </c>
      <c r="O730" s="45">
        <f>STDEV(E728:E730)/F730*100</f>
        <v>3.43695267</v>
      </c>
      <c r="P730" s="44">
        <f>N730-$N$724</f>
        <v>10986533</v>
      </c>
      <c r="T730" s="30" t="str">
        <f>IF(H730&gt;0,"+","-")</f>
        <v>+</v>
      </c>
      <c r="U730" s="30" t="str">
        <f>IF(L730&gt;0,"+","-")</f>
        <v>+</v>
      </c>
      <c r="V730" s="30" t="str">
        <f>IF(P730&gt;0,"+","-")</f>
        <v>+</v>
      </c>
      <c r="W730" s="34" t="str">
        <f>IF(T730="+","1",IF(U730="+","2",IF(V730="+","3","ERRADO")))</f>
        <v>1</v>
      </c>
    </row>
    <row r="731">
      <c r="A731" s="51" t="s">
        <v>59</v>
      </c>
      <c r="B731" s="51" t="s">
        <v>46</v>
      </c>
      <c r="C731" s="30">
        <v>35.0</v>
      </c>
      <c r="D731" s="35"/>
      <c r="E731" s="26">
        <v>1.9398772E7</v>
      </c>
      <c r="F731" s="37"/>
      <c r="G731" s="35"/>
      <c r="H731" s="35"/>
      <c r="J731" s="38"/>
      <c r="K731" s="38"/>
      <c r="L731" s="38"/>
      <c r="N731" s="38"/>
      <c r="O731" s="38"/>
      <c r="P731" s="38"/>
      <c r="T731" s="34"/>
      <c r="U731" s="34"/>
      <c r="V731" s="34"/>
      <c r="W731" s="34"/>
    </row>
    <row r="732">
      <c r="A732" s="51" t="s">
        <v>59</v>
      </c>
      <c r="B732" s="51" t="s">
        <v>46</v>
      </c>
      <c r="C732" s="30">
        <v>35.0</v>
      </c>
      <c r="D732" s="35"/>
      <c r="E732" s="26">
        <v>2.216937E7</v>
      </c>
      <c r="F732" s="37"/>
      <c r="G732" s="35"/>
      <c r="H732" s="35"/>
      <c r="J732" s="38"/>
      <c r="K732" s="38"/>
      <c r="L732" s="38"/>
      <c r="N732" s="38"/>
      <c r="O732" s="38"/>
      <c r="P732" s="38"/>
      <c r="T732" s="34"/>
      <c r="U732" s="34"/>
      <c r="V732" s="34"/>
      <c r="W732" s="34"/>
    </row>
    <row r="733">
      <c r="A733" s="51" t="s">
        <v>59</v>
      </c>
      <c r="B733" s="51" t="s">
        <v>46</v>
      </c>
      <c r="C733" s="30">
        <v>35.0</v>
      </c>
      <c r="D733" s="35" t="str">
        <f>CONCATENATE(A733,B733,C733)</f>
        <v>Com ABAPC335</v>
      </c>
      <c r="E733" s="26">
        <v>2.1949864E7</v>
      </c>
      <c r="F733" s="37">
        <f>AVERAGE(E731:E733)</f>
        <v>21172668.67</v>
      </c>
      <c r="G733" s="35">
        <f>STDEV(E731:E733)/F733*100</f>
        <v>7.274260666</v>
      </c>
      <c r="H733" s="43">
        <f>F733-$F$724</f>
        <v>8680144</v>
      </c>
      <c r="J733" s="45">
        <f>AVERAGE(E731:E733)</f>
        <v>21172668.67</v>
      </c>
      <c r="K733" s="45">
        <f>STDEV(E731:E733)/F733*100</f>
        <v>7.274260666</v>
      </c>
      <c r="L733" s="44">
        <f>J733-$J$724</f>
        <v>16716090.67</v>
      </c>
      <c r="N733" s="45">
        <f>AVERAGE(E731:E733)</f>
        <v>21172668.67</v>
      </c>
      <c r="O733" s="48">
        <f>STDEV(E731:E733)/F733*100</f>
        <v>7.274260666</v>
      </c>
      <c r="P733" s="44">
        <f>N733-$N$724</f>
        <v>16716090.67</v>
      </c>
      <c r="T733" s="30" t="str">
        <f>IF(H733&gt;0,"+","-")</f>
        <v>+</v>
      </c>
      <c r="U733" s="30" t="str">
        <f>IF(L733&gt;0,"+","-")</f>
        <v>+</v>
      </c>
      <c r="V733" s="30" t="str">
        <f>IF(P733&gt;0,"+","-")</f>
        <v>+</v>
      </c>
      <c r="W733" s="34" t="str">
        <f>IF(T733="+","1",IF(U733="+","2",IF(V733="+","3","ERRADO")))</f>
        <v>1</v>
      </c>
    </row>
    <row r="734">
      <c r="A734" s="51" t="s">
        <v>59</v>
      </c>
      <c r="B734" s="51" t="s">
        <v>47</v>
      </c>
      <c r="C734" s="30">
        <v>35.0</v>
      </c>
      <c r="D734" s="35"/>
      <c r="E734" s="26">
        <v>1.0734729E7</v>
      </c>
      <c r="F734" s="37"/>
      <c r="G734" s="35"/>
      <c r="H734" s="35"/>
      <c r="J734" s="38"/>
      <c r="K734" s="38"/>
      <c r="L734" s="38"/>
      <c r="N734" s="38"/>
      <c r="O734" s="38"/>
      <c r="P734" s="38"/>
      <c r="T734" s="34"/>
      <c r="U734" s="34"/>
      <c r="V734" s="34"/>
      <c r="W734" s="34"/>
    </row>
    <row r="735">
      <c r="A735" s="51" t="s">
        <v>59</v>
      </c>
      <c r="B735" s="51" t="s">
        <v>47</v>
      </c>
      <c r="C735" s="30">
        <v>35.0</v>
      </c>
      <c r="D735" s="35"/>
      <c r="E735" s="26">
        <v>1.1072284E7</v>
      </c>
      <c r="F735" s="37"/>
      <c r="G735" s="35"/>
      <c r="H735" s="35"/>
      <c r="J735" s="38"/>
      <c r="K735" s="38"/>
      <c r="L735" s="38"/>
      <c r="N735" s="38"/>
      <c r="O735" s="38"/>
      <c r="P735" s="38"/>
      <c r="T735" s="34"/>
      <c r="U735" s="34"/>
      <c r="V735" s="34"/>
      <c r="W735" s="34"/>
    </row>
    <row r="736">
      <c r="A736" s="51" t="s">
        <v>59</v>
      </c>
      <c r="B736" s="51" t="s">
        <v>47</v>
      </c>
      <c r="C736" s="30">
        <v>35.0</v>
      </c>
      <c r="D736" s="35" t="str">
        <f>CONCATENATE(A736,B736,C736)</f>
        <v>Com ABAPC435</v>
      </c>
      <c r="E736" s="26">
        <v>9996877.0</v>
      </c>
      <c r="F736" s="37">
        <f>AVERAGE(E734:E736)</f>
        <v>10601296.67</v>
      </c>
      <c r="G736" s="35">
        <f>STDEV(E734:E736)/F736*100</f>
        <v>5.187857616</v>
      </c>
      <c r="H736" s="43">
        <f>F736-$F$724</f>
        <v>-1891228</v>
      </c>
      <c r="J736" s="45">
        <f>AVERAGE(E734:E736)</f>
        <v>10601296.67</v>
      </c>
      <c r="K736" s="45">
        <f>STDEV(E734:E736)/F736*100</f>
        <v>5.187857616</v>
      </c>
      <c r="L736" s="44">
        <f>J736-$J$724</f>
        <v>6144718.667</v>
      </c>
      <c r="N736" s="45">
        <f>AVERAGE(E734:E736)</f>
        <v>10601296.67</v>
      </c>
      <c r="O736" s="48">
        <f>STDEV(E734:E736)/F736*100</f>
        <v>5.187857616</v>
      </c>
      <c r="P736" s="44">
        <f>N736-$N$724</f>
        <v>6144718.667</v>
      </c>
      <c r="T736" s="30" t="str">
        <f>IF(H736&gt;0,"+","-")</f>
        <v>-</v>
      </c>
      <c r="U736" s="30" t="str">
        <f>IF(L736&gt;0,"+","-")</f>
        <v>+</v>
      </c>
      <c r="V736" s="30" t="str">
        <f>IF(P736&gt;0,"+","-")</f>
        <v>+</v>
      </c>
      <c r="W736" s="34" t="str">
        <f>IF(T736="+","1",IF(U736="+","2",IF(V736="+","3","ERRADO")))</f>
        <v>2</v>
      </c>
    </row>
    <row r="737">
      <c r="A737" s="51" t="s">
        <v>59</v>
      </c>
      <c r="B737" s="51" t="s">
        <v>48</v>
      </c>
      <c r="C737" s="30">
        <v>35.0</v>
      </c>
      <c r="D737" s="35"/>
      <c r="E737" s="26">
        <v>1.9902054E7</v>
      </c>
      <c r="F737" s="37"/>
      <c r="G737" s="35"/>
      <c r="H737" s="35"/>
      <c r="J737" s="38"/>
      <c r="K737" s="38"/>
      <c r="L737" s="38"/>
      <c r="N737" s="38"/>
      <c r="O737" s="38"/>
      <c r="P737" s="38"/>
      <c r="T737" s="34"/>
      <c r="U737" s="34"/>
      <c r="V737" s="34"/>
      <c r="W737" s="34"/>
    </row>
    <row r="738">
      <c r="A738" s="51" t="s">
        <v>59</v>
      </c>
      <c r="B738" s="51" t="s">
        <v>48</v>
      </c>
      <c r="C738" s="30">
        <v>35.0</v>
      </c>
      <c r="D738" s="35"/>
      <c r="E738" s="26">
        <v>1.853364E7</v>
      </c>
      <c r="F738" s="37"/>
      <c r="G738" s="35"/>
      <c r="H738" s="35"/>
      <c r="J738" s="38"/>
      <c r="K738" s="38"/>
      <c r="L738" s="38"/>
      <c r="N738" s="38"/>
      <c r="O738" s="38"/>
      <c r="P738" s="38"/>
      <c r="T738" s="34"/>
      <c r="U738" s="34"/>
      <c r="V738" s="34"/>
      <c r="W738" s="34"/>
    </row>
    <row r="739">
      <c r="A739" s="51" t="s">
        <v>59</v>
      </c>
      <c r="B739" s="51" t="s">
        <v>48</v>
      </c>
      <c r="C739" s="30">
        <v>35.0</v>
      </c>
      <c r="D739" s="35" t="str">
        <f>CONCATENATE(A739,B739,C739)</f>
        <v>Com ABAPC535</v>
      </c>
      <c r="E739" s="26">
        <v>2.0422394E7</v>
      </c>
      <c r="F739" s="37">
        <f>AVERAGE(E737:E739)</f>
        <v>19619362.67</v>
      </c>
      <c r="G739" s="35">
        <f>STDEV(E737:E739)/F739*100</f>
        <v>4.972608164</v>
      </c>
      <c r="H739" s="43">
        <f>F739-$F$724</f>
        <v>7126838</v>
      </c>
      <c r="J739" s="45">
        <f>AVERAGE(E737:E739)</f>
        <v>19619362.67</v>
      </c>
      <c r="K739" s="45">
        <f>STDEV(E737:E739)/F739*100</f>
        <v>4.972608164</v>
      </c>
      <c r="L739" s="44">
        <f>J739-$J$724</f>
        <v>15162784.67</v>
      </c>
      <c r="N739" s="45">
        <f>AVERAGE(E737:E739)</f>
        <v>19619362.67</v>
      </c>
      <c r="O739" s="45">
        <f>STDEV(E737:E739)/F739*100</f>
        <v>4.972608164</v>
      </c>
      <c r="P739" s="44">
        <f>N739-$N$724</f>
        <v>15162784.67</v>
      </c>
      <c r="T739" s="30" t="str">
        <f>IF(H739&gt;0,"+","-")</f>
        <v>+</v>
      </c>
      <c r="U739" s="30" t="str">
        <f>IF(L739&gt;0,"+","-")</f>
        <v>+</v>
      </c>
      <c r="V739" s="30" t="str">
        <f>IF(P739&gt;0,"+","-")</f>
        <v>+</v>
      </c>
      <c r="W739" s="34" t="str">
        <f>IF(T739="+","1",IF(U739="+","2",IF(V739="+","3","ERRADO")))</f>
        <v>1</v>
      </c>
    </row>
    <row r="740">
      <c r="A740" s="51" t="s">
        <v>59</v>
      </c>
      <c r="B740" s="51" t="s">
        <v>49</v>
      </c>
      <c r="C740" s="30">
        <v>35.0</v>
      </c>
      <c r="D740" s="35"/>
      <c r="E740" s="27">
        <v>1.6967194E7</v>
      </c>
      <c r="F740" s="37"/>
      <c r="G740" s="35"/>
      <c r="H740" s="35"/>
      <c r="J740" s="38"/>
      <c r="K740" s="38"/>
      <c r="L740" s="38"/>
      <c r="N740" s="38"/>
      <c r="O740" s="38"/>
      <c r="P740" s="38"/>
      <c r="T740" s="34"/>
      <c r="U740" s="34"/>
      <c r="V740" s="34"/>
      <c r="W740" s="34"/>
    </row>
    <row r="741">
      <c r="A741" s="51" t="s">
        <v>59</v>
      </c>
      <c r="B741" s="51" t="s">
        <v>49</v>
      </c>
      <c r="C741" s="30">
        <v>35.0</v>
      </c>
      <c r="D741" s="35"/>
      <c r="E741" s="27">
        <v>1.6504201E7</v>
      </c>
      <c r="F741" s="37"/>
      <c r="G741" s="35"/>
      <c r="H741" s="35"/>
      <c r="J741" s="38"/>
      <c r="K741" s="38"/>
      <c r="L741" s="38"/>
      <c r="N741" s="38"/>
      <c r="O741" s="38"/>
      <c r="P741" s="38"/>
      <c r="T741" s="34"/>
      <c r="U741" s="34"/>
      <c r="V741" s="34"/>
      <c r="W741" s="34"/>
    </row>
    <row r="742">
      <c r="A742" s="51" t="s">
        <v>59</v>
      </c>
      <c r="B742" s="51" t="s">
        <v>49</v>
      </c>
      <c r="C742" s="30">
        <v>35.0</v>
      </c>
      <c r="D742" s="35" t="str">
        <f>CONCATENATE(A742,B742,C742)</f>
        <v>Com ABAP1BP3_135</v>
      </c>
      <c r="E742" s="27">
        <v>1.5871978E7</v>
      </c>
      <c r="F742" s="37">
        <f>AVERAGE(E740:E742)</f>
        <v>16447791</v>
      </c>
      <c r="G742" s="35">
        <f>STDEV(E740:E742)/F742*100</f>
        <v>3.342593325</v>
      </c>
      <c r="H742" s="43">
        <f>F742-$F$724</f>
        <v>3955266.333</v>
      </c>
      <c r="J742" s="45">
        <f>AVERAGE(E740:E742)</f>
        <v>16447791</v>
      </c>
      <c r="K742" s="45">
        <f>STDEV(E740:E742)/F742*100</f>
        <v>3.342593325</v>
      </c>
      <c r="L742" s="44">
        <f>J742-$J$724</f>
        <v>11991213</v>
      </c>
      <c r="N742" s="45">
        <f>AVERAGE(E740:E742)</f>
        <v>16447791</v>
      </c>
      <c r="O742" s="45">
        <f>STDEV(E740:E742)/F742*100</f>
        <v>3.342593325</v>
      </c>
      <c r="P742" s="44">
        <f>N742-$N$724</f>
        <v>11991213</v>
      </c>
      <c r="T742" s="30" t="str">
        <f>IF(H742&gt;0,"+","-")</f>
        <v>+</v>
      </c>
      <c r="U742" s="30" t="str">
        <f>IF(L742&gt;0,"+","-")</f>
        <v>+</v>
      </c>
      <c r="V742" s="30" t="str">
        <f>IF(P742&gt;0,"+","-")</f>
        <v>+</v>
      </c>
      <c r="W742" s="34" t="str">
        <f>IF(T742="+","1",IF(U742="+","2",IF(V742="+","3","ERRADO")))</f>
        <v>1</v>
      </c>
    </row>
    <row r="743">
      <c r="A743" s="51" t="s">
        <v>59</v>
      </c>
      <c r="B743" s="51" t="s">
        <v>50</v>
      </c>
      <c r="C743" s="30">
        <v>35.0</v>
      </c>
      <c r="D743" s="35"/>
      <c r="E743" s="27">
        <v>1.2261947E7</v>
      </c>
      <c r="F743" s="37"/>
      <c r="G743" s="35"/>
      <c r="H743" s="35"/>
      <c r="J743" s="38"/>
      <c r="K743" s="38"/>
      <c r="L743" s="38"/>
      <c r="N743" s="38"/>
      <c r="O743" s="38"/>
      <c r="P743" s="38"/>
      <c r="T743" s="34"/>
      <c r="U743" s="34"/>
      <c r="V743" s="34"/>
      <c r="W743" s="34"/>
    </row>
    <row r="744">
      <c r="A744" s="51" t="s">
        <v>59</v>
      </c>
      <c r="B744" s="51" t="s">
        <v>50</v>
      </c>
      <c r="C744" s="30">
        <v>35.0</v>
      </c>
      <c r="D744" s="35"/>
      <c r="E744" s="27">
        <v>1.2233499E7</v>
      </c>
      <c r="F744" s="37"/>
      <c r="G744" s="35"/>
      <c r="H744" s="35"/>
      <c r="J744" s="38"/>
      <c r="K744" s="38"/>
      <c r="L744" s="38"/>
      <c r="N744" s="38"/>
      <c r="O744" s="38"/>
      <c r="P744" s="38"/>
      <c r="T744" s="34"/>
      <c r="U744" s="34"/>
      <c r="V744" s="34"/>
      <c r="W744" s="34"/>
    </row>
    <row r="745">
      <c r="A745" s="51" t="s">
        <v>59</v>
      </c>
      <c r="B745" s="51" t="s">
        <v>50</v>
      </c>
      <c r="C745" s="30">
        <v>35.0</v>
      </c>
      <c r="D745" s="35" t="str">
        <f>CONCATENATE(A745,B745,C745)</f>
        <v>Com ABAP1BP3_235</v>
      </c>
      <c r="E745" s="27">
        <v>1.3596392E7</v>
      </c>
      <c r="F745" s="37">
        <f>AVERAGE(E743:E745)</f>
        <v>12697279.33</v>
      </c>
      <c r="G745" s="35">
        <f>STDEV(E743:E745)/F745*100</f>
        <v>6.133473926</v>
      </c>
      <c r="H745" s="43">
        <f>F745-$F$724</f>
        <v>204754.6667</v>
      </c>
      <c r="J745" s="45">
        <f>AVERAGE(E743:E745)</f>
        <v>12697279.33</v>
      </c>
      <c r="K745" s="45">
        <f>STDEV(E743:E745)/F745*100</f>
        <v>6.133473926</v>
      </c>
      <c r="L745" s="44">
        <f>J745-$J$724</f>
        <v>8240701.333</v>
      </c>
      <c r="N745" s="45">
        <f>AVERAGE(E743:E745)</f>
        <v>12697279.33</v>
      </c>
      <c r="O745" s="45">
        <f>STDEV(E743:E745)/F745*100</f>
        <v>6.133473926</v>
      </c>
      <c r="P745" s="44">
        <f>N745-$N$724</f>
        <v>8240701.333</v>
      </c>
      <c r="T745" s="30" t="str">
        <f>IF(H745&gt;0,"+","-")</f>
        <v>+</v>
      </c>
      <c r="U745" s="30" t="str">
        <f>IF(L745&gt;0,"+","-")</f>
        <v>+</v>
      </c>
      <c r="V745" s="30" t="str">
        <f>IF(P745&gt;0,"+","-")</f>
        <v>+</v>
      </c>
      <c r="W745" s="34" t="str">
        <f>IF(T745="+","1",IF(U745="+","2",IF(V745="+","3","ERRADO")))</f>
        <v>1</v>
      </c>
    </row>
    <row r="746">
      <c r="A746" s="51" t="s">
        <v>59</v>
      </c>
      <c r="B746" s="51" t="s">
        <v>51</v>
      </c>
      <c r="C746" s="30">
        <v>35.0</v>
      </c>
      <c r="D746" s="35"/>
      <c r="E746" s="27">
        <v>1.9891524E7</v>
      </c>
      <c r="F746" s="37"/>
      <c r="G746" s="35"/>
      <c r="H746" s="35"/>
      <c r="J746" s="38"/>
      <c r="K746" s="38"/>
      <c r="L746" s="38"/>
      <c r="N746" s="38"/>
      <c r="O746" s="38"/>
      <c r="P746" s="38"/>
      <c r="T746" s="34"/>
      <c r="U746" s="34"/>
      <c r="V746" s="34"/>
      <c r="W746" s="34"/>
    </row>
    <row r="747">
      <c r="A747" s="51" t="s">
        <v>59</v>
      </c>
      <c r="B747" s="51" t="s">
        <v>51</v>
      </c>
      <c r="C747" s="30">
        <v>35.0</v>
      </c>
      <c r="D747" s="35"/>
      <c r="E747" s="27">
        <v>2.0025996E7</v>
      </c>
      <c r="F747" s="37"/>
      <c r="G747" s="35"/>
      <c r="H747" s="35"/>
      <c r="J747" s="38"/>
      <c r="K747" s="38"/>
      <c r="L747" s="38"/>
      <c r="N747" s="38"/>
      <c r="O747" s="38"/>
      <c r="P747" s="38"/>
      <c r="T747" s="34"/>
      <c r="U747" s="34"/>
      <c r="V747" s="34"/>
      <c r="W747" s="34"/>
    </row>
    <row r="748">
      <c r="A748" s="51" t="s">
        <v>59</v>
      </c>
      <c r="B748" s="51" t="s">
        <v>51</v>
      </c>
      <c r="C748" s="30">
        <v>35.0</v>
      </c>
      <c r="D748" s="35" t="str">
        <f>CONCATENATE(A748,B748,C748)</f>
        <v>Com ABAP1BP3_335</v>
      </c>
      <c r="E748" s="27">
        <v>1.9190894E7</v>
      </c>
      <c r="F748" s="37">
        <f>AVERAGE(E746:E748)</f>
        <v>19702804.67</v>
      </c>
      <c r="G748" s="35">
        <f>STDEV(E746:E748)/F748*100</f>
        <v>2.275804078</v>
      </c>
      <c r="H748" s="43">
        <f>F748-$F$724</f>
        <v>7210280</v>
      </c>
      <c r="J748" s="45">
        <f>AVERAGE(E746:E748)</f>
        <v>19702804.67</v>
      </c>
      <c r="K748" s="45">
        <f>STDEV(E746:E748)/F748*100</f>
        <v>2.275804078</v>
      </c>
      <c r="L748" s="44">
        <f>J748-$J$724</f>
        <v>15246226.67</v>
      </c>
      <c r="N748" s="45">
        <f>AVERAGE(E746:E748)</f>
        <v>19702804.67</v>
      </c>
      <c r="O748" s="48">
        <f>STDEV(E746:E748)/F748*100</f>
        <v>2.275804078</v>
      </c>
      <c r="P748" s="44">
        <f>N748-$N$724</f>
        <v>15246226.67</v>
      </c>
      <c r="T748" s="30" t="str">
        <f>IF(H748&gt;0,"+","-")</f>
        <v>+</v>
      </c>
      <c r="U748" s="30" t="str">
        <f>IF(L748&gt;0,"+","-")</f>
        <v>+</v>
      </c>
      <c r="V748" s="30" t="str">
        <f>IF(P748&gt;0,"+","-")</f>
        <v>+</v>
      </c>
      <c r="W748" s="34" t="str">
        <f>IF(T748="+","1",IF(U748="+","2",IF(V748="+","3","ERRADO")))</f>
        <v>1</v>
      </c>
    </row>
    <row r="749">
      <c r="A749" s="51" t="s">
        <v>59</v>
      </c>
      <c r="B749" s="51" t="s">
        <v>52</v>
      </c>
      <c r="C749" s="30">
        <v>35.0</v>
      </c>
      <c r="D749" s="35"/>
      <c r="E749" s="27">
        <v>1.4360423E7</v>
      </c>
      <c r="F749" s="37"/>
      <c r="G749" s="35"/>
      <c r="H749" s="35"/>
      <c r="J749" s="38"/>
      <c r="K749" s="38"/>
      <c r="L749" s="38"/>
      <c r="N749" s="38"/>
      <c r="O749" s="38"/>
      <c r="P749" s="38"/>
      <c r="T749" s="34"/>
      <c r="U749" s="34"/>
      <c r="V749" s="34"/>
      <c r="W749" s="34"/>
    </row>
    <row r="750">
      <c r="A750" s="51" t="s">
        <v>59</v>
      </c>
      <c r="B750" s="51" t="s">
        <v>52</v>
      </c>
      <c r="C750" s="30">
        <v>35.0</v>
      </c>
      <c r="D750" s="35"/>
      <c r="E750" s="27">
        <v>1.7109166E7</v>
      </c>
      <c r="F750" s="37"/>
      <c r="G750" s="35"/>
      <c r="H750" s="35"/>
      <c r="J750" s="38"/>
      <c r="K750" s="38"/>
      <c r="L750" s="38"/>
      <c r="N750" s="38"/>
      <c r="O750" s="38"/>
      <c r="P750" s="38"/>
      <c r="T750" s="34"/>
      <c r="U750" s="34"/>
      <c r="V750" s="34"/>
      <c r="W750" s="34"/>
    </row>
    <row r="751">
      <c r="A751" s="51" t="s">
        <v>59</v>
      </c>
      <c r="B751" s="51" t="s">
        <v>52</v>
      </c>
      <c r="C751" s="30">
        <v>35.0</v>
      </c>
      <c r="D751" s="35" t="str">
        <f>CONCATENATE(A751,B751,C751)</f>
        <v>Com ABAP1BP3_435</v>
      </c>
      <c r="E751" s="27">
        <v>1.4364199E7</v>
      </c>
      <c r="F751" s="37">
        <f>AVERAGE(E749:E751)</f>
        <v>15277929.33</v>
      </c>
      <c r="G751" s="35">
        <f>STDEV(E749:E751)/F751*100</f>
        <v>10.38032421</v>
      </c>
      <c r="H751" s="43">
        <f>F751-$F$724</f>
        <v>2785404.667</v>
      </c>
      <c r="J751" s="45">
        <f>AVERAGE(E749:E751)</f>
        <v>15277929.33</v>
      </c>
      <c r="K751" s="45">
        <f>STDEV(E749:E751)/F751*100</f>
        <v>10.38032421</v>
      </c>
      <c r="L751" s="44">
        <f>J751-$J$724</f>
        <v>10821351.33</v>
      </c>
      <c r="N751" s="45">
        <f>AVERAGE(E749:E751)</f>
        <v>15277929.33</v>
      </c>
      <c r="O751" s="45">
        <f>STDEV(E749:E751)/F751*100</f>
        <v>10.38032421</v>
      </c>
      <c r="P751" s="44">
        <f>N751-$N$724</f>
        <v>10821351.33</v>
      </c>
      <c r="T751" s="30" t="str">
        <f>IF(H751&gt;0,"+","-")</f>
        <v>+</v>
      </c>
      <c r="U751" s="30" t="str">
        <f>IF(L751&gt;0,"+","-")</f>
        <v>+</v>
      </c>
      <c r="V751" s="30" t="str">
        <f>IF(P751&gt;0,"+","-")</f>
        <v>+</v>
      </c>
      <c r="W751" s="34" t="str">
        <f>IF(T751="+","1",IF(U751="+","2",IF(V751="+","3","ERRADO")))</f>
        <v>1</v>
      </c>
    </row>
    <row r="752">
      <c r="A752" s="51" t="s">
        <v>59</v>
      </c>
      <c r="B752" s="51" t="s">
        <v>53</v>
      </c>
      <c r="C752" s="30">
        <v>35.0</v>
      </c>
      <c r="D752" s="35"/>
      <c r="E752" s="27">
        <v>2.178677E7</v>
      </c>
      <c r="F752" s="37"/>
      <c r="G752" s="35"/>
      <c r="H752" s="35"/>
      <c r="J752" s="38"/>
      <c r="K752" s="38"/>
      <c r="L752" s="38"/>
      <c r="N752" s="38"/>
      <c r="O752" s="38"/>
      <c r="P752" s="38"/>
      <c r="T752" s="34"/>
      <c r="U752" s="34"/>
      <c r="V752" s="34"/>
      <c r="W752" s="34"/>
    </row>
    <row r="753">
      <c r="A753" s="51" t="s">
        <v>59</v>
      </c>
      <c r="B753" s="51" t="s">
        <v>53</v>
      </c>
      <c r="C753" s="30">
        <v>35.0</v>
      </c>
      <c r="D753" s="35"/>
      <c r="E753" s="27">
        <v>2.151753E7</v>
      </c>
      <c r="F753" s="37"/>
      <c r="G753" s="35"/>
      <c r="H753" s="35"/>
      <c r="J753" s="38"/>
      <c r="K753" s="38"/>
      <c r="L753" s="38"/>
      <c r="N753" s="38"/>
      <c r="O753" s="38"/>
      <c r="P753" s="38"/>
      <c r="T753" s="34"/>
      <c r="U753" s="34"/>
      <c r="V753" s="34"/>
      <c r="W753" s="34"/>
    </row>
    <row r="754">
      <c r="A754" s="51" t="s">
        <v>59</v>
      </c>
      <c r="B754" s="51" t="s">
        <v>53</v>
      </c>
      <c r="C754" s="30">
        <v>35.0</v>
      </c>
      <c r="D754" s="35" t="str">
        <f>CONCATENATE(A754,B754,C754)</f>
        <v>Com ABAP1BP3_535</v>
      </c>
      <c r="E754" s="27">
        <v>2.0714844E7</v>
      </c>
      <c r="F754" s="37">
        <f>AVERAGE(E752:E754)</f>
        <v>21339714.67</v>
      </c>
      <c r="G754" s="35">
        <f>STDEV(E752:E754)/F754*100</f>
        <v>2.61318814</v>
      </c>
      <c r="H754" s="43">
        <f>F754-$F$724</f>
        <v>8847190</v>
      </c>
      <c r="J754" s="45">
        <f>AVERAGE(E752:E754)</f>
        <v>21339714.67</v>
      </c>
      <c r="K754" s="45">
        <f>STDEV(E752:E754)/F754*100</f>
        <v>2.61318814</v>
      </c>
      <c r="L754" s="44">
        <f>J754-$J$724</f>
        <v>16883136.67</v>
      </c>
      <c r="N754" s="45">
        <f>AVERAGE(E752:E754)</f>
        <v>21339714.67</v>
      </c>
      <c r="O754" s="45">
        <f>STDEV(E752:E754)/F754*100</f>
        <v>2.61318814</v>
      </c>
      <c r="P754" s="44">
        <f>N754-$N$724</f>
        <v>16883136.67</v>
      </c>
      <c r="T754" s="30" t="str">
        <f>IF(H754&gt;0,"+","-")</f>
        <v>+</v>
      </c>
      <c r="U754" s="30" t="str">
        <f>IF(L754&gt;0,"+","-")</f>
        <v>+</v>
      </c>
      <c r="V754" s="30" t="str">
        <f>IF(P754&gt;0,"+","-")</f>
        <v>+</v>
      </c>
      <c r="W754" s="34" t="str">
        <f>IF(T754="+","1",IF(U754="+","2",IF(V754="+","3","ERRADO")))</f>
        <v>1</v>
      </c>
    </row>
    <row r="755">
      <c r="A755" s="51" t="s">
        <v>59</v>
      </c>
      <c r="B755" s="51" t="s">
        <v>54</v>
      </c>
      <c r="C755" s="30">
        <v>35.0</v>
      </c>
      <c r="D755" s="35"/>
      <c r="E755" s="28">
        <v>2.5016584E7</v>
      </c>
      <c r="F755" s="37"/>
      <c r="G755" s="35"/>
      <c r="H755" s="35"/>
      <c r="J755" s="38"/>
      <c r="K755" s="38"/>
      <c r="L755" s="38"/>
      <c r="N755" s="38"/>
      <c r="O755" s="38"/>
      <c r="P755" s="38"/>
      <c r="T755" s="34"/>
      <c r="U755" s="34"/>
      <c r="V755" s="34"/>
      <c r="W755" s="34"/>
    </row>
    <row r="756">
      <c r="A756" s="51" t="s">
        <v>59</v>
      </c>
      <c r="B756" s="51" t="s">
        <v>54</v>
      </c>
      <c r="C756" s="30">
        <v>35.0</v>
      </c>
      <c r="D756" s="35"/>
      <c r="E756" s="28">
        <v>2.432627E7</v>
      </c>
      <c r="F756" s="37"/>
      <c r="G756" s="35"/>
      <c r="H756" s="35"/>
      <c r="J756" s="38"/>
      <c r="K756" s="38"/>
      <c r="L756" s="38"/>
      <c r="N756" s="38"/>
      <c r="O756" s="38"/>
      <c r="P756" s="38"/>
      <c r="T756" s="34"/>
      <c r="U756" s="34"/>
      <c r="V756" s="34"/>
      <c r="W756" s="34"/>
    </row>
    <row r="757">
      <c r="A757" s="51" t="s">
        <v>59</v>
      </c>
      <c r="B757" s="51" t="s">
        <v>54</v>
      </c>
      <c r="C757" s="30">
        <v>35.0</v>
      </c>
      <c r="D757" s="35" t="str">
        <f>CONCATENATE(A757,B757,C757)</f>
        <v>Com ABAP10BP3_135</v>
      </c>
      <c r="E757" s="28">
        <v>2.6840496E7</v>
      </c>
      <c r="F757" s="37">
        <f>AVERAGE(E755:E757)</f>
        <v>25394450</v>
      </c>
      <c r="G757" s="35">
        <f>STDEV(E755:E757)/F757*100</f>
        <v>5.115319936</v>
      </c>
      <c r="H757" s="43">
        <f>F757-$F$724</f>
        <v>12901925.33</v>
      </c>
      <c r="J757" s="45">
        <f>AVERAGE(E755:E757)</f>
        <v>25394450</v>
      </c>
      <c r="K757" s="45">
        <f>STDEV(E755:E757)/F757*100</f>
        <v>5.115319936</v>
      </c>
      <c r="L757" s="44">
        <f>J757-$J$724</f>
        <v>20937872</v>
      </c>
      <c r="N757" s="45">
        <f>AVERAGE(E755:E757)</f>
        <v>25394450</v>
      </c>
      <c r="O757" s="45">
        <f>STDEV(E755:E757)/F757*100</f>
        <v>5.115319936</v>
      </c>
      <c r="P757" s="44">
        <f>N757-$N$724</f>
        <v>20937872</v>
      </c>
      <c r="T757" s="30" t="str">
        <f>IF(H757&gt;0,"+","-")</f>
        <v>+</v>
      </c>
      <c r="U757" s="30" t="str">
        <f>IF(L757&gt;0,"+","-")</f>
        <v>+</v>
      </c>
      <c r="V757" s="30" t="str">
        <f>IF(P757&gt;0,"+","-")</f>
        <v>+</v>
      </c>
      <c r="W757" s="34" t="str">
        <f>IF(T757="+","1",IF(U757="+","2",IF(V757="+","3","ERRADO")))</f>
        <v>1</v>
      </c>
    </row>
    <row r="758">
      <c r="A758" s="51" t="s">
        <v>59</v>
      </c>
      <c r="B758" s="51" t="s">
        <v>55</v>
      </c>
      <c r="C758" s="30">
        <v>35.0</v>
      </c>
      <c r="D758" s="35"/>
      <c r="E758" s="28">
        <v>1.246407E7</v>
      </c>
      <c r="F758" s="37"/>
      <c r="G758" s="35"/>
      <c r="H758" s="35"/>
      <c r="J758" s="38"/>
      <c r="K758" s="38"/>
      <c r="L758" s="38"/>
      <c r="N758" s="38"/>
      <c r="O758" s="38"/>
      <c r="P758" s="38"/>
      <c r="T758" s="34"/>
      <c r="U758" s="34"/>
      <c r="V758" s="34"/>
      <c r="W758" s="34"/>
    </row>
    <row r="759">
      <c r="A759" s="51" t="s">
        <v>59</v>
      </c>
      <c r="B759" s="54" t="s">
        <v>55</v>
      </c>
      <c r="C759" s="30">
        <v>35.0</v>
      </c>
      <c r="D759" s="35"/>
      <c r="E759" s="28">
        <v>1.2222754E7</v>
      </c>
      <c r="F759" s="37"/>
      <c r="G759" s="35"/>
      <c r="H759" s="35"/>
      <c r="J759" s="38"/>
      <c r="K759" s="38"/>
      <c r="L759" s="38"/>
      <c r="N759" s="38"/>
      <c r="O759" s="38"/>
      <c r="P759" s="38"/>
      <c r="T759" s="34"/>
      <c r="U759" s="34"/>
      <c r="V759" s="34"/>
      <c r="W759" s="34"/>
    </row>
    <row r="760">
      <c r="A760" s="51" t="s">
        <v>59</v>
      </c>
      <c r="B760" s="54" t="s">
        <v>55</v>
      </c>
      <c r="C760" s="30">
        <v>35.0</v>
      </c>
      <c r="D760" s="35" t="str">
        <f>CONCATENATE(A760,B760,C760)</f>
        <v>Com ABAP10BP3_235</v>
      </c>
      <c r="E760" s="28">
        <v>1.1937396E7</v>
      </c>
      <c r="F760" s="37">
        <f>AVERAGE(E758:E760)</f>
        <v>12208073.33</v>
      </c>
      <c r="G760" s="35">
        <f>STDEV(E758:E760)/F760*100</f>
        <v>2.159585088</v>
      </c>
      <c r="H760" s="43">
        <f>F760-$F$724</f>
        <v>-284451.3333</v>
      </c>
      <c r="J760" s="45">
        <f>AVERAGE(E758:E760)</f>
        <v>12208073.33</v>
      </c>
      <c r="K760" s="45">
        <f>STDEV(E758:E760)/F760*100</f>
        <v>2.159585088</v>
      </c>
      <c r="L760" s="44">
        <f>J760-$J$724</f>
        <v>7751495.333</v>
      </c>
      <c r="N760" s="45">
        <f>AVERAGE(E758:E760)</f>
        <v>12208073.33</v>
      </c>
      <c r="O760" s="48">
        <f>STDEV(E758:E760)/F760*100</f>
        <v>2.159585088</v>
      </c>
      <c r="P760" s="44">
        <f>N760-$N$724</f>
        <v>7751495.333</v>
      </c>
      <c r="T760" s="30" t="str">
        <f>IF(H760&gt;0,"+","-")</f>
        <v>-</v>
      </c>
      <c r="U760" s="30" t="str">
        <f>IF(L760&gt;0,"+","-")</f>
        <v>+</v>
      </c>
      <c r="V760" s="30" t="str">
        <f>IF(P760&gt;0,"+","-")</f>
        <v>+</v>
      </c>
      <c r="W760" s="34" t="str">
        <f>IF(T760="+","1",IF(U760="+","2",IF(V760="+","3","ERRADO")))</f>
        <v>2</v>
      </c>
    </row>
    <row r="761">
      <c r="A761" s="51" t="s">
        <v>59</v>
      </c>
      <c r="B761" s="54" t="s">
        <v>56</v>
      </c>
      <c r="C761" s="30">
        <v>35.0</v>
      </c>
      <c r="D761" s="35"/>
      <c r="E761" s="28">
        <v>8666165.0</v>
      </c>
      <c r="F761" s="37"/>
      <c r="G761" s="35"/>
      <c r="H761" s="35"/>
      <c r="J761" s="38"/>
      <c r="K761" s="38"/>
      <c r="L761" s="38"/>
      <c r="N761" s="38"/>
      <c r="O761" s="38"/>
      <c r="P761" s="38"/>
      <c r="T761" s="34"/>
      <c r="U761" s="34"/>
      <c r="V761" s="34"/>
      <c r="W761" s="34"/>
    </row>
    <row r="762">
      <c r="A762" s="51" t="s">
        <v>59</v>
      </c>
      <c r="B762" s="54" t="s">
        <v>56</v>
      </c>
      <c r="C762" s="30">
        <v>35.0</v>
      </c>
      <c r="D762" s="35"/>
      <c r="E762" s="28">
        <v>8274047.0</v>
      </c>
      <c r="F762" s="37"/>
      <c r="G762" s="35"/>
      <c r="H762" s="35"/>
      <c r="J762" s="38"/>
      <c r="K762" s="38"/>
      <c r="L762" s="38"/>
      <c r="N762" s="38"/>
      <c r="O762" s="38"/>
      <c r="P762" s="38"/>
      <c r="T762" s="34"/>
      <c r="U762" s="34"/>
      <c r="V762" s="34"/>
      <c r="W762" s="34"/>
    </row>
    <row r="763">
      <c r="A763" s="51" t="s">
        <v>59</v>
      </c>
      <c r="B763" s="54" t="s">
        <v>56</v>
      </c>
      <c r="C763" s="30">
        <v>35.0</v>
      </c>
      <c r="D763" s="35" t="str">
        <f>CONCATENATE(A763,B763,C763)</f>
        <v>Com ABAP10BP3_335</v>
      </c>
      <c r="E763" s="28">
        <v>8537774.0</v>
      </c>
      <c r="F763" s="37">
        <f>AVERAGE(E761:E763)</f>
        <v>8492662</v>
      </c>
      <c r="G763" s="35">
        <f>STDEV(E761:E763)/F763*100</f>
        <v>2.353956964</v>
      </c>
      <c r="H763" s="43">
        <f>F763-$F$724</f>
        <v>-3999862.667</v>
      </c>
      <c r="J763" s="45">
        <f>AVERAGE(E761:E763)</f>
        <v>8492662</v>
      </c>
      <c r="K763" s="45">
        <f>STDEV(E761:E763)/F763*100</f>
        <v>2.353956964</v>
      </c>
      <c r="L763" s="44">
        <f>J763-$J$724</f>
        <v>4036084</v>
      </c>
      <c r="N763" s="45">
        <f>AVERAGE(E761:E763)</f>
        <v>8492662</v>
      </c>
      <c r="O763" s="45">
        <f>STDEV(E761:E763)/F763*100</f>
        <v>2.353956964</v>
      </c>
      <c r="P763" s="44">
        <f>N763-$N$724</f>
        <v>4036084</v>
      </c>
      <c r="T763" s="30" t="str">
        <f>IF(H763&gt;0,"+","-")</f>
        <v>-</v>
      </c>
      <c r="U763" s="30" t="str">
        <f>IF(L763&gt;0,"+","-")</f>
        <v>+</v>
      </c>
      <c r="V763" s="30" t="str">
        <f>IF(P763&gt;0,"+","-")</f>
        <v>+</v>
      </c>
      <c r="W763" s="34" t="str">
        <f>IF(T763="+","1",IF(U763="+","2",IF(V763="+","3","ERRADO")))</f>
        <v>2</v>
      </c>
    </row>
    <row r="764">
      <c r="A764" s="51" t="s">
        <v>59</v>
      </c>
      <c r="B764" s="54" t="s">
        <v>57</v>
      </c>
      <c r="C764" s="30">
        <v>35.0</v>
      </c>
      <c r="D764" s="35"/>
      <c r="E764" s="28">
        <v>9524809.0</v>
      </c>
      <c r="F764" s="37"/>
      <c r="G764" s="35"/>
      <c r="H764" s="35"/>
      <c r="J764" s="38"/>
      <c r="K764" s="38"/>
      <c r="L764" s="38"/>
      <c r="N764" s="38"/>
      <c r="O764" s="38"/>
      <c r="P764" s="38"/>
      <c r="T764" s="34"/>
      <c r="U764" s="34"/>
      <c r="V764" s="34"/>
      <c r="W764" s="34"/>
    </row>
    <row r="765">
      <c r="A765" s="51" t="s">
        <v>59</v>
      </c>
      <c r="B765" s="54" t="s">
        <v>57</v>
      </c>
      <c r="C765" s="30">
        <v>35.0</v>
      </c>
      <c r="D765" s="35"/>
      <c r="E765" s="28">
        <v>9623568.0</v>
      </c>
      <c r="F765" s="37"/>
      <c r="G765" s="35"/>
      <c r="H765" s="35"/>
      <c r="J765" s="38"/>
      <c r="K765" s="38"/>
      <c r="L765" s="38"/>
      <c r="N765" s="38"/>
      <c r="O765" s="38"/>
      <c r="P765" s="38"/>
      <c r="T765" s="34"/>
      <c r="U765" s="34"/>
      <c r="V765" s="34"/>
      <c r="W765" s="34"/>
    </row>
    <row r="766">
      <c r="A766" s="51" t="s">
        <v>59</v>
      </c>
      <c r="B766" s="54" t="s">
        <v>57</v>
      </c>
      <c r="C766" s="30">
        <v>35.0</v>
      </c>
      <c r="D766" s="35" t="str">
        <f>CONCATENATE(A766,B766,C766)</f>
        <v>Com ABAP10BP3_435</v>
      </c>
      <c r="E766" s="28">
        <v>9683971.0</v>
      </c>
      <c r="F766" s="37">
        <f>AVERAGE(E764:E766)</f>
        <v>9610782.667</v>
      </c>
      <c r="G766" s="35">
        <f>STDEV(E764:E766)/F766*100</f>
        <v>0.836014984</v>
      </c>
      <c r="H766" s="43">
        <f>F766-$F$724</f>
        <v>-2881742</v>
      </c>
      <c r="J766" s="45">
        <f>AVERAGE(E764:E766)</f>
        <v>9610782.667</v>
      </c>
      <c r="K766" s="45">
        <f>STDEV(E764:E766)/F766*100</f>
        <v>0.836014984</v>
      </c>
      <c r="L766" s="44">
        <f>J766-$J$724</f>
        <v>5154204.667</v>
      </c>
      <c r="N766" s="45">
        <f>AVERAGE(E764:E766)</f>
        <v>9610782.667</v>
      </c>
      <c r="O766" s="45">
        <f>STDEV(E764:E766)/F766*100</f>
        <v>0.836014984</v>
      </c>
      <c r="P766" s="44">
        <f>N766-$N$724</f>
        <v>5154204.667</v>
      </c>
      <c r="T766" s="30" t="str">
        <f>IF(H766&gt;0,"+","-")</f>
        <v>-</v>
      </c>
      <c r="U766" s="30" t="str">
        <f>IF(L766&gt;0,"+","-")</f>
        <v>+</v>
      </c>
      <c r="V766" s="30" t="str">
        <f>IF(P766&gt;0,"+","-")</f>
        <v>+</v>
      </c>
      <c r="W766" s="34" t="str">
        <f>IF(T766="+","1",IF(U766="+","2",IF(V766="+","3","ERRADO")))</f>
        <v>2</v>
      </c>
    </row>
    <row r="767">
      <c r="A767" s="51" t="s">
        <v>59</v>
      </c>
      <c r="B767" s="54" t="s">
        <v>58</v>
      </c>
      <c r="C767" s="30">
        <v>35.0</v>
      </c>
      <c r="D767" s="35"/>
      <c r="E767" s="28">
        <v>1.4133476E7</v>
      </c>
      <c r="F767" s="37"/>
      <c r="G767" s="35"/>
      <c r="H767" s="35"/>
      <c r="J767" s="38"/>
      <c r="K767" s="38"/>
      <c r="L767" s="38"/>
      <c r="N767" s="38"/>
      <c r="O767" s="38"/>
      <c r="P767" s="38"/>
      <c r="T767" s="34"/>
      <c r="U767" s="34"/>
      <c r="V767" s="34"/>
      <c r="W767" s="34"/>
    </row>
    <row r="768">
      <c r="A768" s="51" t="s">
        <v>59</v>
      </c>
      <c r="B768" s="54" t="s">
        <v>58</v>
      </c>
      <c r="C768" s="30">
        <v>35.0</v>
      </c>
      <c r="D768" s="35"/>
      <c r="E768" s="28">
        <v>1.4078995E7</v>
      </c>
      <c r="F768" s="37"/>
      <c r="G768" s="35"/>
      <c r="H768" s="35"/>
      <c r="J768" s="38"/>
      <c r="K768" s="38"/>
      <c r="L768" s="38"/>
      <c r="N768" s="38"/>
      <c r="O768" s="38"/>
      <c r="P768" s="38"/>
      <c r="T768" s="34"/>
      <c r="U768" s="34"/>
      <c r="V768" s="34"/>
      <c r="W768" s="34"/>
    </row>
    <row r="769">
      <c r="A769" s="51" t="s">
        <v>59</v>
      </c>
      <c r="B769" s="54" t="s">
        <v>58</v>
      </c>
      <c r="C769" s="30">
        <v>35.0</v>
      </c>
      <c r="D769" s="35" t="str">
        <f>CONCATENATE(A769,B769,C769)</f>
        <v>Com ABAP10BP3_535</v>
      </c>
      <c r="E769" s="28">
        <v>1.5383778E7</v>
      </c>
      <c r="F769" s="37">
        <f>AVERAGE(E767:E769)</f>
        <v>14532083</v>
      </c>
      <c r="G769" s="35">
        <f>STDEV(E767:E769)/F769*100</f>
        <v>5.079054084</v>
      </c>
      <c r="H769" s="43">
        <f>F769-$F$724</f>
        <v>2039558.333</v>
      </c>
      <c r="J769" s="45">
        <f>AVERAGE(E767:E769)</f>
        <v>14532083</v>
      </c>
      <c r="K769" s="45">
        <f>STDEV(E767:E769)/F769*100</f>
        <v>5.079054084</v>
      </c>
      <c r="L769" s="44">
        <f>J769-$J$724</f>
        <v>10075505</v>
      </c>
      <c r="N769" s="45">
        <f>AVERAGE(E767:E769)</f>
        <v>14532083</v>
      </c>
      <c r="O769" s="45">
        <f>STDEV(E767:E769)/F769*100</f>
        <v>5.079054084</v>
      </c>
      <c r="P769" s="44">
        <f>N769-$N$724</f>
        <v>10075505</v>
      </c>
      <c r="T769" s="30" t="str">
        <f>IF(H769&gt;0,"+","-")</f>
        <v>+</v>
      </c>
      <c r="U769" s="30" t="str">
        <f>IF(L769&gt;0,"+","-")</f>
        <v>+</v>
      </c>
      <c r="V769" s="30" t="str">
        <f>IF(P769&gt;0,"+","-")</f>
        <v>+</v>
      </c>
      <c r="W769" s="34" t="str">
        <f>IF(T769="+","1",IF(U769="+","2",IF(V769="+","3","ERRADO")))</f>
        <v>1</v>
      </c>
    </row>
    <row r="770">
      <c r="A770" s="30" t="s">
        <v>41</v>
      </c>
      <c r="B770" s="30" t="s">
        <v>42</v>
      </c>
      <c r="C770" s="30">
        <v>40.0</v>
      </c>
      <c r="D770" s="35"/>
      <c r="E770" s="25">
        <v>7820005.0</v>
      </c>
      <c r="F770" s="37"/>
      <c r="G770" s="35"/>
      <c r="J770" s="53"/>
      <c r="K770" s="53"/>
      <c r="L770" s="53"/>
      <c r="N770" s="53"/>
      <c r="O770" s="53"/>
      <c r="P770" s="53"/>
      <c r="T770" s="34"/>
      <c r="U770" s="34"/>
      <c r="V770" s="34"/>
      <c r="W770" s="34"/>
    </row>
    <row r="771">
      <c r="A771" s="30" t="s">
        <v>41</v>
      </c>
      <c r="B771" s="30" t="s">
        <v>42</v>
      </c>
      <c r="C771" s="30">
        <v>40.0</v>
      </c>
      <c r="D771" s="35"/>
      <c r="E771" s="25">
        <v>8078011.0</v>
      </c>
      <c r="F771" s="37"/>
      <c r="G771" s="35"/>
      <c r="J771" s="53"/>
      <c r="K771" s="53"/>
      <c r="L771" s="53"/>
      <c r="N771" s="53"/>
      <c r="O771" s="53"/>
      <c r="P771" s="53"/>
      <c r="T771" s="34"/>
      <c r="U771" s="34"/>
      <c r="V771" s="34"/>
      <c r="W771" s="34"/>
    </row>
    <row r="772">
      <c r="A772" s="30" t="s">
        <v>41</v>
      </c>
      <c r="B772" s="30" t="s">
        <v>42</v>
      </c>
      <c r="C772" s="30">
        <v>40.0</v>
      </c>
      <c r="D772" s="35" t="str">
        <f>CONCATENATE(A772,B772,C772)</f>
        <v>Sem ABAPbranco40</v>
      </c>
      <c r="E772" s="25">
        <v>7261661.0</v>
      </c>
      <c r="F772" s="37">
        <f>AVERAGE(E770:E772)</f>
        <v>7719892.333</v>
      </c>
      <c r="G772" s="35">
        <f>STDEV(E770:E772)/F772*100</f>
        <v>5.405274453</v>
      </c>
      <c r="H772" s="22" t="s">
        <v>43</v>
      </c>
      <c r="J772" s="40">
        <v>2885998.0</v>
      </c>
      <c r="K772" s="38" t="s">
        <v>43</v>
      </c>
      <c r="L772" s="38" t="s">
        <v>43</v>
      </c>
      <c r="N772" s="40">
        <v>2528111.0</v>
      </c>
      <c r="O772" s="38" t="s">
        <v>43</v>
      </c>
      <c r="P772" s="38" t="s">
        <v>43</v>
      </c>
      <c r="T772" s="34"/>
      <c r="U772" s="34"/>
      <c r="V772" s="34"/>
      <c r="W772" s="34"/>
    </row>
    <row r="773">
      <c r="A773" s="30" t="s">
        <v>41</v>
      </c>
      <c r="B773" s="30" t="s">
        <v>44</v>
      </c>
      <c r="C773" s="30">
        <v>40.0</v>
      </c>
      <c r="D773" s="35"/>
      <c r="E773" s="26">
        <v>2.869595E7</v>
      </c>
      <c r="F773" s="37"/>
      <c r="G773" s="35"/>
      <c r="J773" s="38"/>
      <c r="K773" s="38"/>
      <c r="L773" s="38"/>
      <c r="N773" s="38"/>
      <c r="O773" s="38"/>
      <c r="P773" s="38"/>
      <c r="T773" s="34"/>
      <c r="U773" s="34"/>
      <c r="V773" s="34"/>
      <c r="W773" s="34"/>
    </row>
    <row r="774">
      <c r="A774" s="30" t="s">
        <v>41</v>
      </c>
      <c r="B774" s="30" t="s">
        <v>44</v>
      </c>
      <c r="C774" s="30">
        <v>40.0</v>
      </c>
      <c r="D774" s="35"/>
      <c r="E774" s="26">
        <v>3.0954844E7</v>
      </c>
      <c r="F774" s="37"/>
      <c r="G774" s="35"/>
      <c r="J774" s="38"/>
      <c r="K774" s="38"/>
      <c r="L774" s="38"/>
      <c r="N774" s="38"/>
      <c r="O774" s="38"/>
      <c r="P774" s="38"/>
      <c r="T774" s="34"/>
      <c r="U774" s="34"/>
      <c r="V774" s="34"/>
      <c r="W774" s="34"/>
    </row>
    <row r="775">
      <c r="A775" s="30" t="s">
        <v>41</v>
      </c>
      <c r="B775" s="30" t="s">
        <v>44</v>
      </c>
      <c r="C775" s="30">
        <v>40.0</v>
      </c>
      <c r="D775" s="35" t="str">
        <f>CONCATENATE(A775,B775,C775)</f>
        <v>Sem ABAPC140</v>
      </c>
      <c r="E775" s="26">
        <v>3.165908E7</v>
      </c>
      <c r="F775" s="37">
        <f>AVERAGE(E773:E775)</f>
        <v>30436624.67</v>
      </c>
      <c r="G775" s="35">
        <f>STDEV(E773:E775)/F775*100</f>
        <v>5.086131025</v>
      </c>
      <c r="H775" s="56">
        <f>F775-$F$772</f>
        <v>22716732.33</v>
      </c>
      <c r="J775" s="45">
        <f>AVERAGE(E773:E775)</f>
        <v>30436624.67</v>
      </c>
      <c r="K775" s="45">
        <f>STDEV(E773:E775)/F775*100</f>
        <v>5.086131025</v>
      </c>
      <c r="L775" s="44">
        <f>J775-$J$772</f>
        <v>27550626.67</v>
      </c>
      <c r="N775" s="45">
        <f>AVERAGE(E773:E775)</f>
        <v>30436624.67</v>
      </c>
      <c r="O775" s="45">
        <f>STDEV(E773:E775)/F775*100</f>
        <v>5.086131025</v>
      </c>
      <c r="P775" s="44">
        <f>N775-$N$772</f>
        <v>27908513.67</v>
      </c>
      <c r="T775" s="30" t="str">
        <f>IF(H775&gt;0,"+","-")</f>
        <v>+</v>
      </c>
      <c r="U775" s="30" t="str">
        <f>IF(L775&gt;0,"+","-")</f>
        <v>+</v>
      </c>
      <c r="V775" s="30" t="str">
        <f>IF(P775&gt;0,"+","-")</f>
        <v>+</v>
      </c>
      <c r="W775" s="34" t="str">
        <f>IF(T775="+","1",IF(U775="+","2",IF(V775="+","3","ERRADO")))</f>
        <v>1</v>
      </c>
    </row>
    <row r="776">
      <c r="A776" s="30" t="s">
        <v>41</v>
      </c>
      <c r="B776" s="30" t="s">
        <v>45</v>
      </c>
      <c r="C776" s="30">
        <v>40.0</v>
      </c>
      <c r="D776" s="35"/>
      <c r="E776" s="26">
        <v>1.3376115E7</v>
      </c>
      <c r="F776" s="37"/>
      <c r="G776" s="35"/>
      <c r="J776" s="38"/>
      <c r="K776" s="38"/>
      <c r="L776" s="38"/>
      <c r="N776" s="38"/>
      <c r="O776" s="38"/>
      <c r="P776" s="38"/>
      <c r="T776" s="34"/>
      <c r="U776" s="34"/>
      <c r="V776" s="34"/>
      <c r="W776" s="34"/>
    </row>
    <row r="777">
      <c r="A777" s="30" t="s">
        <v>41</v>
      </c>
      <c r="B777" s="30" t="s">
        <v>45</v>
      </c>
      <c r="C777" s="30">
        <v>40.0</v>
      </c>
      <c r="D777" s="35"/>
      <c r="E777" s="26">
        <v>1.3491072E7</v>
      </c>
      <c r="F777" s="37"/>
      <c r="G777" s="35"/>
      <c r="J777" s="38"/>
      <c r="K777" s="38"/>
      <c r="L777" s="38"/>
      <c r="N777" s="38"/>
      <c r="O777" s="38"/>
      <c r="P777" s="38"/>
      <c r="T777" s="34"/>
      <c r="U777" s="34"/>
      <c r="V777" s="34"/>
      <c r="W777" s="34"/>
    </row>
    <row r="778">
      <c r="A778" s="30" t="s">
        <v>41</v>
      </c>
      <c r="B778" s="30" t="s">
        <v>45</v>
      </c>
      <c r="C778" s="30">
        <v>40.0</v>
      </c>
      <c r="D778" s="35" t="str">
        <f>CONCATENATE(A778,B778,C778)</f>
        <v>Sem ABAPC240</v>
      </c>
      <c r="E778" s="26">
        <v>1.3909157E7</v>
      </c>
      <c r="F778" s="37">
        <f>AVERAGE(E776:E778)</f>
        <v>13592114.67</v>
      </c>
      <c r="G778" s="35">
        <f>STDEV(E776:E778)/F778*100</f>
        <v>2.063833041</v>
      </c>
      <c r="H778" s="56">
        <f>F778-$F$772</f>
        <v>5872222.333</v>
      </c>
      <c r="J778" s="45">
        <f>AVERAGE(E776:E778)</f>
        <v>13592114.67</v>
      </c>
      <c r="K778" s="45">
        <f>STDEV(E776:E778)/F778*100</f>
        <v>2.063833041</v>
      </c>
      <c r="L778" s="44">
        <f>J778-$J$772</f>
        <v>10706116.67</v>
      </c>
      <c r="N778" s="45">
        <f>AVERAGE(E776:E778)</f>
        <v>13592114.67</v>
      </c>
      <c r="O778" s="45">
        <f>STDEV(E776:E778)/F778*100</f>
        <v>2.063833041</v>
      </c>
      <c r="P778" s="44">
        <f>N778-$N$772</f>
        <v>11064003.67</v>
      </c>
      <c r="T778" s="30" t="str">
        <f>IF(H778&gt;0,"+","-")</f>
        <v>+</v>
      </c>
      <c r="U778" s="30" t="str">
        <f>IF(L778&gt;0,"+","-")</f>
        <v>+</v>
      </c>
      <c r="V778" s="30" t="str">
        <f>IF(P778&gt;0,"+","-")</f>
        <v>+</v>
      </c>
      <c r="W778" s="34" t="str">
        <f>IF(T778="+","1",IF(U778="+","2",IF(V778="+","3","ERRADO")))</f>
        <v>1</v>
      </c>
    </row>
    <row r="779">
      <c r="A779" s="30" t="s">
        <v>41</v>
      </c>
      <c r="B779" s="30" t="s">
        <v>46</v>
      </c>
      <c r="C779" s="30">
        <v>40.0</v>
      </c>
      <c r="D779" s="35"/>
      <c r="E779" s="26">
        <v>2.3785356E7</v>
      </c>
      <c r="F779" s="37"/>
      <c r="G779" s="35"/>
      <c r="J779" s="38"/>
      <c r="K779" s="38"/>
      <c r="L779" s="38"/>
      <c r="N779" s="38"/>
      <c r="O779" s="38"/>
      <c r="P779" s="38"/>
      <c r="T779" s="34"/>
      <c r="U779" s="34"/>
      <c r="V779" s="34"/>
      <c r="W779" s="34"/>
    </row>
    <row r="780">
      <c r="A780" s="30" t="s">
        <v>41</v>
      </c>
      <c r="B780" s="30" t="s">
        <v>46</v>
      </c>
      <c r="C780" s="30">
        <v>40.0</v>
      </c>
      <c r="D780" s="35"/>
      <c r="E780" s="26">
        <v>1.7683304E7</v>
      </c>
      <c r="F780" s="37"/>
      <c r="G780" s="35"/>
      <c r="J780" s="38"/>
      <c r="K780" s="38"/>
      <c r="L780" s="38"/>
      <c r="N780" s="38"/>
      <c r="O780" s="38"/>
      <c r="P780" s="38"/>
      <c r="T780" s="34"/>
      <c r="U780" s="34"/>
      <c r="V780" s="34"/>
      <c r="W780" s="34"/>
    </row>
    <row r="781">
      <c r="A781" s="30" t="s">
        <v>41</v>
      </c>
      <c r="B781" s="30" t="s">
        <v>46</v>
      </c>
      <c r="C781" s="30">
        <v>40.0</v>
      </c>
      <c r="D781" s="35" t="str">
        <f>CONCATENATE(A781,B781,C781)</f>
        <v>Sem ABAPC340</v>
      </c>
      <c r="E781" s="26">
        <v>2.2262022E7</v>
      </c>
      <c r="F781" s="37">
        <f>AVERAGE(E779:E781)</f>
        <v>21243560.67</v>
      </c>
      <c r="G781" s="35">
        <f>STDEV(E779:E781)/F781*100</f>
        <v>14.95021359</v>
      </c>
      <c r="H781" s="56">
        <f>F781-$F$772</f>
        <v>13523668.33</v>
      </c>
      <c r="J781" s="45">
        <f>AVERAGE(E779:E781)</f>
        <v>21243560.67</v>
      </c>
      <c r="K781" s="45">
        <f>STDEV(E779:E781)/F781*100</f>
        <v>14.95021359</v>
      </c>
      <c r="L781" s="44">
        <f>J781-$J$772</f>
        <v>18357562.67</v>
      </c>
      <c r="N781" s="45">
        <f>AVERAGE(E779:E781)</f>
        <v>21243560.67</v>
      </c>
      <c r="O781" s="45">
        <f>STDEV(E779:E781)/F781*100</f>
        <v>14.95021359</v>
      </c>
      <c r="P781" s="44">
        <f>N781-$N$772</f>
        <v>18715449.67</v>
      </c>
      <c r="T781" s="30" t="str">
        <f>IF(H781&gt;0,"+","-")</f>
        <v>+</v>
      </c>
      <c r="U781" s="30" t="str">
        <f>IF(L781&gt;0,"+","-")</f>
        <v>+</v>
      </c>
      <c r="V781" s="30" t="str">
        <f>IF(P781&gt;0,"+","-")</f>
        <v>+</v>
      </c>
      <c r="W781" s="34" t="str">
        <f>IF(T781="+","1",IF(U781="+","2",IF(V781="+","3","ERRADO")))</f>
        <v>1</v>
      </c>
    </row>
    <row r="782">
      <c r="A782" s="30" t="s">
        <v>41</v>
      </c>
      <c r="B782" s="30" t="s">
        <v>47</v>
      </c>
      <c r="C782" s="30">
        <v>40.0</v>
      </c>
      <c r="D782" s="35"/>
      <c r="E782" s="26">
        <v>8832085.0</v>
      </c>
      <c r="F782" s="37"/>
      <c r="G782" s="35"/>
      <c r="H782" s="35"/>
      <c r="J782" s="38"/>
      <c r="K782" s="38"/>
      <c r="L782" s="38"/>
      <c r="N782" s="38"/>
      <c r="O782" s="38"/>
      <c r="P782" s="38"/>
      <c r="T782" s="34"/>
      <c r="U782" s="34"/>
      <c r="V782" s="34"/>
      <c r="W782" s="34"/>
    </row>
    <row r="783">
      <c r="A783" s="30" t="s">
        <v>41</v>
      </c>
      <c r="B783" s="30" t="s">
        <v>47</v>
      </c>
      <c r="C783" s="30">
        <v>40.0</v>
      </c>
      <c r="D783" s="35"/>
      <c r="E783" s="26">
        <v>8844189.0</v>
      </c>
      <c r="F783" s="37"/>
      <c r="G783" s="35"/>
      <c r="H783" s="35"/>
      <c r="J783" s="38"/>
      <c r="K783" s="38"/>
      <c r="L783" s="38"/>
      <c r="N783" s="38"/>
      <c r="O783" s="38"/>
      <c r="P783" s="38"/>
      <c r="T783" s="34"/>
      <c r="U783" s="34"/>
      <c r="V783" s="34"/>
      <c r="W783" s="34"/>
    </row>
    <row r="784">
      <c r="A784" s="30" t="s">
        <v>41</v>
      </c>
      <c r="B784" s="30" t="s">
        <v>47</v>
      </c>
      <c r="C784" s="30">
        <v>40.0</v>
      </c>
      <c r="D784" s="35" t="str">
        <f>CONCATENATE(A784,B784,C784)</f>
        <v>Sem ABAPC440</v>
      </c>
      <c r="E784" s="26">
        <v>8992473.0</v>
      </c>
      <c r="F784" s="37">
        <f>AVERAGE(E782:E784)</f>
        <v>8889582.333</v>
      </c>
      <c r="G784" s="35">
        <f>STDEV(E782:E784)/F784*100</f>
        <v>1.004672826</v>
      </c>
      <c r="H784" s="56">
        <f>F784-$F$772</f>
        <v>1169690</v>
      </c>
      <c r="J784" s="45">
        <f>AVERAGE(E782:E784)</f>
        <v>8889582.333</v>
      </c>
      <c r="K784" s="45">
        <f>STDEV(E782:E784)/F784*100</f>
        <v>1.004672826</v>
      </c>
      <c r="L784" s="44">
        <f>J784-$J$772</f>
        <v>6003584.333</v>
      </c>
      <c r="N784" s="45">
        <f>AVERAGE(E782:E784)</f>
        <v>8889582.333</v>
      </c>
      <c r="O784" s="48">
        <f>STDEV(E782:E784)/F784*100</f>
        <v>1.004672826</v>
      </c>
      <c r="P784" s="44">
        <f>N784-$N$772</f>
        <v>6361471.333</v>
      </c>
      <c r="T784" s="30" t="str">
        <f>IF(H784&gt;0,"+","-")</f>
        <v>+</v>
      </c>
      <c r="U784" s="30" t="str">
        <f>IF(L784&gt;0,"+","-")</f>
        <v>+</v>
      </c>
      <c r="V784" s="30" t="str">
        <f>IF(P784&gt;0,"+","-")</f>
        <v>+</v>
      </c>
      <c r="W784" s="34" t="str">
        <f>IF(T784="+","1",IF(U784="+","2",IF(V784="+","3","ERRADO")))</f>
        <v>1</v>
      </c>
    </row>
    <row r="785">
      <c r="A785" s="30" t="s">
        <v>41</v>
      </c>
      <c r="B785" s="30" t="s">
        <v>48</v>
      </c>
      <c r="C785" s="30">
        <v>40.0</v>
      </c>
      <c r="D785" s="35"/>
      <c r="E785" s="26">
        <v>1.67495E7</v>
      </c>
      <c r="F785" s="37"/>
      <c r="G785" s="35"/>
      <c r="H785" s="35"/>
      <c r="J785" s="38"/>
      <c r="K785" s="38"/>
      <c r="L785" s="38"/>
      <c r="N785" s="38"/>
      <c r="O785" s="38"/>
      <c r="P785" s="38"/>
      <c r="T785" s="34"/>
      <c r="U785" s="34"/>
      <c r="V785" s="34"/>
      <c r="W785" s="34"/>
    </row>
    <row r="786">
      <c r="A786" s="30" t="s">
        <v>41</v>
      </c>
      <c r="B786" s="30" t="s">
        <v>48</v>
      </c>
      <c r="C786" s="30">
        <v>40.0</v>
      </c>
      <c r="D786" s="35"/>
      <c r="E786" s="26">
        <v>1.8181E7</v>
      </c>
      <c r="F786" s="37"/>
      <c r="G786" s="35"/>
      <c r="H786" s="35"/>
      <c r="J786" s="38"/>
      <c r="K786" s="38"/>
      <c r="L786" s="38"/>
      <c r="N786" s="38"/>
      <c r="O786" s="38"/>
      <c r="P786" s="38"/>
      <c r="T786" s="34"/>
      <c r="U786" s="34"/>
      <c r="V786" s="34"/>
      <c r="W786" s="34"/>
    </row>
    <row r="787">
      <c r="A787" s="30" t="s">
        <v>41</v>
      </c>
      <c r="B787" s="30" t="s">
        <v>48</v>
      </c>
      <c r="C787" s="30">
        <v>40.0</v>
      </c>
      <c r="D787" s="35" t="str">
        <f>CONCATENATE(A787,B787,C787)</f>
        <v>Sem ABAPC540</v>
      </c>
      <c r="E787" s="26">
        <v>1.7629006E7</v>
      </c>
      <c r="F787" s="37">
        <f>AVERAGE(E785:E787)</f>
        <v>17519835.33</v>
      </c>
      <c r="G787" s="35">
        <f>STDEV(E785:E787)/F787*100</f>
        <v>4.12085648</v>
      </c>
      <c r="H787" s="56">
        <f>F787-$F$772</f>
        <v>9799943</v>
      </c>
      <c r="J787" s="45">
        <f>AVERAGE(E785:E787)</f>
        <v>17519835.33</v>
      </c>
      <c r="K787" s="45">
        <f>STDEV(E785:E787)/F787*100</f>
        <v>4.12085648</v>
      </c>
      <c r="L787" s="44">
        <f>J787-$J$772</f>
        <v>14633837.33</v>
      </c>
      <c r="N787" s="45">
        <f>AVERAGE(E785:E787)</f>
        <v>17519835.33</v>
      </c>
      <c r="O787" s="45">
        <f>STDEV(E785:E787)/F787*100</f>
        <v>4.12085648</v>
      </c>
      <c r="P787" s="44">
        <f>N787-$N$772</f>
        <v>14991724.33</v>
      </c>
      <c r="T787" s="30" t="str">
        <f>IF(H787&gt;0,"+","-")</f>
        <v>+</v>
      </c>
      <c r="U787" s="30" t="str">
        <f>IF(L787&gt;0,"+","-")</f>
        <v>+</v>
      </c>
      <c r="V787" s="30" t="str">
        <f>IF(P787&gt;0,"+","-")</f>
        <v>+</v>
      </c>
      <c r="W787" s="34" t="str">
        <f>IF(T787="+","1",IF(U787="+","2",IF(V787="+","3","ERRADO")))</f>
        <v>1</v>
      </c>
    </row>
    <row r="788">
      <c r="A788" s="30" t="s">
        <v>41</v>
      </c>
      <c r="B788" s="30" t="s">
        <v>49</v>
      </c>
      <c r="C788" s="30">
        <v>40.0</v>
      </c>
      <c r="D788" s="35"/>
      <c r="E788" s="27">
        <v>1.5346425E7</v>
      </c>
      <c r="F788" s="37"/>
      <c r="G788" s="35"/>
      <c r="H788" s="35"/>
      <c r="J788" s="38"/>
      <c r="K788" s="38"/>
      <c r="L788" s="38"/>
      <c r="N788" s="38"/>
      <c r="O788" s="38"/>
      <c r="P788" s="38"/>
      <c r="T788" s="34"/>
      <c r="U788" s="34"/>
      <c r="V788" s="34"/>
      <c r="W788" s="34"/>
    </row>
    <row r="789">
      <c r="A789" s="30" t="s">
        <v>41</v>
      </c>
      <c r="B789" s="30" t="s">
        <v>49</v>
      </c>
      <c r="C789" s="30">
        <v>40.0</v>
      </c>
      <c r="D789" s="35"/>
      <c r="E789" s="27">
        <v>1.68632E7</v>
      </c>
      <c r="F789" s="37"/>
      <c r="G789" s="35"/>
      <c r="H789" s="35"/>
      <c r="J789" s="38"/>
      <c r="K789" s="38"/>
      <c r="L789" s="38"/>
      <c r="N789" s="38"/>
      <c r="O789" s="38"/>
      <c r="P789" s="38"/>
      <c r="T789" s="34"/>
      <c r="U789" s="34"/>
      <c r="V789" s="34"/>
      <c r="W789" s="34"/>
    </row>
    <row r="790">
      <c r="A790" s="30" t="s">
        <v>41</v>
      </c>
      <c r="B790" s="30" t="s">
        <v>49</v>
      </c>
      <c r="C790" s="30">
        <v>40.0</v>
      </c>
      <c r="D790" s="35" t="str">
        <f>CONCATENATE(A790,B790,C790)</f>
        <v>Sem ABAP1BP3_140</v>
      </c>
      <c r="E790" s="27">
        <v>1.5656194E7</v>
      </c>
      <c r="F790" s="37">
        <f>AVERAGE(E788:E790)</f>
        <v>15955273</v>
      </c>
      <c r="G790" s="35">
        <f>STDEV(E788:E790)/F790*100</f>
        <v>5.022774577</v>
      </c>
      <c r="H790" s="56">
        <f>F790-$F$772</f>
        <v>8235380.667</v>
      </c>
      <c r="J790" s="45">
        <f>AVERAGE(E788:E790)</f>
        <v>15955273</v>
      </c>
      <c r="K790" s="45">
        <f>STDEV(E788:E790)/F790*100</f>
        <v>5.022774577</v>
      </c>
      <c r="L790" s="44">
        <f>J790-$J$772</f>
        <v>13069275</v>
      </c>
      <c r="N790" s="45">
        <f>AVERAGE(E788:E790)</f>
        <v>15955273</v>
      </c>
      <c r="O790" s="45">
        <f>STDEV(E788:E790)/F790*100</f>
        <v>5.022774577</v>
      </c>
      <c r="P790" s="44">
        <f>N790-$N$772</f>
        <v>13427162</v>
      </c>
      <c r="T790" s="30" t="str">
        <f>IF(H790&gt;0,"+","-")</f>
        <v>+</v>
      </c>
      <c r="U790" s="30" t="str">
        <f>IF(L790&gt;0,"+","-")</f>
        <v>+</v>
      </c>
      <c r="V790" s="30" t="str">
        <f>IF(P790&gt;0,"+","-")</f>
        <v>+</v>
      </c>
      <c r="W790" s="34" t="str">
        <f>IF(T790="+","1",IF(U790="+","2",IF(V790="+","3","ERRADO")))</f>
        <v>1</v>
      </c>
    </row>
    <row r="791">
      <c r="A791" s="30" t="s">
        <v>41</v>
      </c>
      <c r="B791" s="30" t="s">
        <v>50</v>
      </c>
      <c r="C791" s="30">
        <v>40.0</v>
      </c>
      <c r="D791" s="35"/>
      <c r="E791" s="27">
        <v>1.0177693E7</v>
      </c>
      <c r="F791" s="37"/>
      <c r="G791" s="35"/>
      <c r="H791" s="35"/>
      <c r="J791" s="38"/>
      <c r="K791" s="38"/>
      <c r="L791" s="38"/>
      <c r="N791" s="38"/>
      <c r="O791" s="38"/>
      <c r="P791" s="38"/>
      <c r="T791" s="34"/>
      <c r="U791" s="34"/>
      <c r="V791" s="34"/>
      <c r="W791" s="34"/>
    </row>
    <row r="792">
      <c r="A792" s="30" t="s">
        <v>41</v>
      </c>
      <c r="B792" s="30" t="s">
        <v>50</v>
      </c>
      <c r="C792" s="30">
        <v>40.0</v>
      </c>
      <c r="D792" s="35"/>
      <c r="E792" s="27">
        <v>1.0766576E7</v>
      </c>
      <c r="F792" s="37"/>
      <c r="G792" s="35"/>
      <c r="H792" s="35"/>
      <c r="J792" s="38"/>
      <c r="K792" s="38"/>
      <c r="L792" s="38"/>
      <c r="N792" s="38"/>
      <c r="O792" s="38"/>
      <c r="P792" s="38"/>
      <c r="T792" s="34"/>
      <c r="U792" s="34"/>
      <c r="V792" s="34"/>
      <c r="W792" s="34"/>
    </row>
    <row r="793">
      <c r="A793" s="30" t="s">
        <v>41</v>
      </c>
      <c r="B793" s="30" t="s">
        <v>50</v>
      </c>
      <c r="C793" s="30">
        <v>40.0</v>
      </c>
      <c r="D793" s="35" t="str">
        <f>CONCATENATE(A793,B793,C793)</f>
        <v>Sem ABAP1BP3_240</v>
      </c>
      <c r="E793" s="27">
        <v>1.2017078E7</v>
      </c>
      <c r="F793" s="37">
        <f>AVERAGE(E791:E793)</f>
        <v>10987115.67</v>
      </c>
      <c r="G793" s="35">
        <f>STDEV(E791:E793)/F793*100</f>
        <v>8.549240704</v>
      </c>
      <c r="H793" s="56">
        <f>F793-$F$772</f>
        <v>3267223.333</v>
      </c>
      <c r="J793" s="45">
        <f>AVERAGE(E791:E793)</f>
        <v>10987115.67</v>
      </c>
      <c r="K793" s="45">
        <f>STDEV(E791:E793)/F793*100</f>
        <v>8.549240704</v>
      </c>
      <c r="L793" s="44">
        <f>J793-$J$772</f>
        <v>8101117.667</v>
      </c>
      <c r="N793" s="45">
        <f>AVERAGE(E791:E793)</f>
        <v>10987115.67</v>
      </c>
      <c r="O793" s="45">
        <f>STDEV(E791:E793)/F793*100</f>
        <v>8.549240704</v>
      </c>
      <c r="P793" s="44">
        <f>N793-$N$772</f>
        <v>8459004.667</v>
      </c>
      <c r="T793" s="30" t="str">
        <f>IF(H793&gt;0,"+","-")</f>
        <v>+</v>
      </c>
      <c r="U793" s="30" t="str">
        <f>IF(L793&gt;0,"+","-")</f>
        <v>+</v>
      </c>
      <c r="V793" s="30" t="str">
        <f>IF(P793&gt;0,"+","-")</f>
        <v>+</v>
      </c>
      <c r="W793" s="34" t="str">
        <f>IF(T793="+","1",IF(U793="+","2",IF(V793="+","3","ERRADO")))</f>
        <v>1</v>
      </c>
    </row>
    <row r="794">
      <c r="A794" s="30" t="s">
        <v>41</v>
      </c>
      <c r="B794" s="30" t="s">
        <v>51</v>
      </c>
      <c r="C794" s="30">
        <v>40.0</v>
      </c>
      <c r="D794" s="35"/>
      <c r="E794" s="27">
        <v>1.5946604E7</v>
      </c>
      <c r="F794" s="37"/>
      <c r="G794" s="35"/>
      <c r="H794" s="35"/>
      <c r="J794" s="38"/>
      <c r="K794" s="38"/>
      <c r="L794" s="38"/>
      <c r="N794" s="38"/>
      <c r="O794" s="38"/>
      <c r="P794" s="38"/>
      <c r="T794" s="34"/>
      <c r="U794" s="34"/>
      <c r="V794" s="34"/>
      <c r="W794" s="34"/>
    </row>
    <row r="795">
      <c r="A795" s="30" t="s">
        <v>41</v>
      </c>
      <c r="B795" s="30" t="s">
        <v>51</v>
      </c>
      <c r="C795" s="30">
        <v>40.0</v>
      </c>
      <c r="D795" s="35"/>
      <c r="E795" s="27">
        <v>1.7622976E7</v>
      </c>
      <c r="F795" s="37"/>
      <c r="G795" s="35"/>
      <c r="H795" s="35"/>
      <c r="J795" s="38"/>
      <c r="K795" s="38"/>
      <c r="L795" s="38"/>
      <c r="N795" s="38"/>
      <c r="O795" s="38"/>
      <c r="P795" s="38"/>
      <c r="T795" s="34"/>
      <c r="U795" s="34"/>
      <c r="V795" s="34"/>
      <c r="W795" s="34"/>
    </row>
    <row r="796">
      <c r="A796" s="30" t="s">
        <v>41</v>
      </c>
      <c r="B796" s="30" t="s">
        <v>51</v>
      </c>
      <c r="C796" s="30">
        <v>40.0</v>
      </c>
      <c r="D796" s="35" t="str">
        <f>CONCATENATE(A796,B796,C796)</f>
        <v>Sem ABAP1BP3_340</v>
      </c>
      <c r="E796" s="27">
        <v>1.8018358E7</v>
      </c>
      <c r="F796" s="37">
        <f>AVERAGE(E794:E796)</f>
        <v>17195979.33</v>
      </c>
      <c r="G796" s="35">
        <f>STDEV(E794:E796)/F796*100</f>
        <v>6.396277868</v>
      </c>
      <c r="H796" s="56">
        <f>F796-$F$772</f>
        <v>9476087</v>
      </c>
      <c r="J796" s="45">
        <f>AVERAGE(E794:E796)</f>
        <v>17195979.33</v>
      </c>
      <c r="K796" s="45">
        <f>STDEV(E794:E796)/F796*100</f>
        <v>6.396277868</v>
      </c>
      <c r="L796" s="44">
        <f>J796-$J$772</f>
        <v>14309981.33</v>
      </c>
      <c r="N796" s="45">
        <f>AVERAGE(E794:E796)</f>
        <v>17195979.33</v>
      </c>
      <c r="O796" s="48">
        <f>STDEV(E794:E796)/F796*100</f>
        <v>6.396277868</v>
      </c>
      <c r="P796" s="44">
        <f>N796-$N$772</f>
        <v>14667868.33</v>
      </c>
      <c r="T796" s="30" t="str">
        <f>IF(H796&gt;0,"+","-")</f>
        <v>+</v>
      </c>
      <c r="U796" s="30" t="str">
        <f>IF(L796&gt;0,"+","-")</f>
        <v>+</v>
      </c>
      <c r="V796" s="30" t="str">
        <f>IF(P796&gt;0,"+","-")</f>
        <v>+</v>
      </c>
      <c r="W796" s="34" t="str">
        <f>IF(T796="+","1",IF(U796="+","2",IF(V796="+","3","ERRADO")))</f>
        <v>1</v>
      </c>
    </row>
    <row r="797">
      <c r="A797" s="30" t="s">
        <v>41</v>
      </c>
      <c r="B797" s="30" t="s">
        <v>52</v>
      </c>
      <c r="C797" s="30">
        <v>40.0</v>
      </c>
      <c r="D797" s="35"/>
      <c r="E797" s="27">
        <v>1.4346087E7</v>
      </c>
      <c r="F797" s="37"/>
      <c r="G797" s="35"/>
      <c r="H797" s="35"/>
      <c r="J797" s="38"/>
      <c r="K797" s="38"/>
      <c r="L797" s="38"/>
      <c r="N797" s="38"/>
      <c r="O797" s="38"/>
      <c r="P797" s="38"/>
      <c r="T797" s="34"/>
      <c r="U797" s="34"/>
      <c r="V797" s="34"/>
      <c r="W797" s="34"/>
    </row>
    <row r="798">
      <c r="A798" s="30" t="s">
        <v>41</v>
      </c>
      <c r="B798" s="30" t="s">
        <v>52</v>
      </c>
      <c r="C798" s="30">
        <v>40.0</v>
      </c>
      <c r="D798" s="35"/>
      <c r="E798" s="27">
        <v>1.4285051E7</v>
      </c>
      <c r="F798" s="37"/>
      <c r="G798" s="35"/>
      <c r="H798" s="35"/>
      <c r="J798" s="38"/>
      <c r="K798" s="38"/>
      <c r="L798" s="38"/>
      <c r="N798" s="38"/>
      <c r="O798" s="38"/>
      <c r="P798" s="38"/>
      <c r="T798" s="34"/>
      <c r="U798" s="34"/>
      <c r="V798" s="34"/>
      <c r="W798" s="34"/>
    </row>
    <row r="799">
      <c r="A799" s="30" t="s">
        <v>41</v>
      </c>
      <c r="B799" s="30" t="s">
        <v>52</v>
      </c>
      <c r="C799" s="30">
        <v>40.0</v>
      </c>
      <c r="D799" s="35" t="str">
        <f>CONCATENATE(A799,B799,C799)</f>
        <v>Sem ABAP1BP3_440</v>
      </c>
      <c r="E799" s="27">
        <v>1.4681699E7</v>
      </c>
      <c r="F799" s="37">
        <f>AVERAGE(E797:E799)</f>
        <v>14437612.33</v>
      </c>
      <c r="G799" s="35">
        <f>STDEV(E797:E799)/F799*100</f>
        <v>1.479308713</v>
      </c>
      <c r="H799" s="56">
        <f>F799-$F$772</f>
        <v>6717720</v>
      </c>
      <c r="J799" s="45">
        <f>AVERAGE(E797:E799)</f>
        <v>14437612.33</v>
      </c>
      <c r="K799" s="45">
        <f>STDEV(E797:E799)/F799*100</f>
        <v>1.479308713</v>
      </c>
      <c r="L799" s="44">
        <f>J799-$J$772</f>
        <v>11551614.33</v>
      </c>
      <c r="N799" s="45">
        <f>AVERAGE(E797:E799)</f>
        <v>14437612.33</v>
      </c>
      <c r="O799" s="45">
        <f>STDEV(E797:E799)/F799*100</f>
        <v>1.479308713</v>
      </c>
      <c r="P799" s="44">
        <f>N799-$N$772</f>
        <v>11909501.33</v>
      </c>
      <c r="T799" s="30" t="str">
        <f>IF(H799&gt;0,"+","-")</f>
        <v>+</v>
      </c>
      <c r="U799" s="30" t="str">
        <f>IF(L799&gt;0,"+","-")</f>
        <v>+</v>
      </c>
      <c r="V799" s="30" t="str">
        <f>IF(P799&gt;0,"+","-")</f>
        <v>+</v>
      </c>
      <c r="W799" s="34" t="str">
        <f>IF(T799="+","1",IF(U799="+","2",IF(V799="+","3","ERRADO")))</f>
        <v>1</v>
      </c>
    </row>
    <row r="800">
      <c r="A800" s="30" t="s">
        <v>41</v>
      </c>
      <c r="B800" s="30" t="s">
        <v>53</v>
      </c>
      <c r="C800" s="30">
        <v>40.0</v>
      </c>
      <c r="D800" s="35"/>
      <c r="E800" s="27">
        <v>1.7722232E7</v>
      </c>
      <c r="F800" s="37"/>
      <c r="G800" s="35"/>
      <c r="H800" s="35"/>
      <c r="J800" s="38"/>
      <c r="K800" s="38"/>
      <c r="L800" s="38"/>
      <c r="N800" s="38"/>
      <c r="O800" s="38"/>
      <c r="P800" s="38"/>
      <c r="T800" s="34"/>
      <c r="U800" s="34"/>
      <c r="V800" s="34"/>
      <c r="W800" s="34"/>
    </row>
    <row r="801">
      <c r="A801" s="30" t="s">
        <v>41</v>
      </c>
      <c r="B801" s="30" t="s">
        <v>53</v>
      </c>
      <c r="C801" s="30">
        <v>40.0</v>
      </c>
      <c r="D801" s="35"/>
      <c r="E801" s="27">
        <v>1.810508E7</v>
      </c>
      <c r="F801" s="37"/>
      <c r="G801" s="35"/>
      <c r="H801" s="35"/>
      <c r="J801" s="38"/>
      <c r="K801" s="38"/>
      <c r="L801" s="38"/>
      <c r="N801" s="38"/>
      <c r="O801" s="38"/>
      <c r="P801" s="38"/>
      <c r="T801" s="34"/>
      <c r="U801" s="34"/>
      <c r="V801" s="34"/>
      <c r="W801" s="34"/>
    </row>
    <row r="802">
      <c r="A802" s="30" t="s">
        <v>41</v>
      </c>
      <c r="B802" s="30" t="s">
        <v>53</v>
      </c>
      <c r="C802" s="30">
        <v>40.0</v>
      </c>
      <c r="D802" s="35" t="str">
        <f>CONCATENATE(A802,B802,C802)</f>
        <v>Sem ABAP1BP3_540</v>
      </c>
      <c r="E802" s="27">
        <v>1.7093716E7</v>
      </c>
      <c r="F802" s="37">
        <f>AVERAGE(E800:E802)</f>
        <v>17640342.67</v>
      </c>
      <c r="G802" s="35">
        <f>STDEV(E800:E802)/F802*100</f>
        <v>2.894675465</v>
      </c>
      <c r="H802" s="56">
        <f>F802-$F$772</f>
        <v>9920450.333</v>
      </c>
      <c r="J802" s="45">
        <f>AVERAGE(E800:E802)</f>
        <v>17640342.67</v>
      </c>
      <c r="K802" s="45">
        <f>STDEV(E800:E802)/F802*100</f>
        <v>2.894675465</v>
      </c>
      <c r="L802" s="44">
        <f>J802-$J$772</f>
        <v>14754344.67</v>
      </c>
      <c r="N802" s="45">
        <f>AVERAGE(E800:E802)</f>
        <v>17640342.67</v>
      </c>
      <c r="O802" s="45">
        <f>STDEV(E800:E802)/F802*100</f>
        <v>2.894675465</v>
      </c>
      <c r="P802" s="44">
        <f>N802-$N$772</f>
        <v>15112231.67</v>
      </c>
      <c r="T802" s="30" t="str">
        <f>IF(H802&gt;0,"+","-")</f>
        <v>+</v>
      </c>
      <c r="U802" s="30" t="str">
        <f>IF(L802&gt;0,"+","-")</f>
        <v>+</v>
      </c>
      <c r="V802" s="30" t="str">
        <f>IF(P802&gt;0,"+","-")</f>
        <v>+</v>
      </c>
      <c r="W802" s="34" t="str">
        <f>IF(T802="+","1",IF(U802="+","2",IF(V802="+","3","ERRADO")))</f>
        <v>1</v>
      </c>
    </row>
    <row r="803">
      <c r="A803" s="30" t="s">
        <v>41</v>
      </c>
      <c r="B803" s="30" t="s">
        <v>54</v>
      </c>
      <c r="C803" s="30">
        <v>40.0</v>
      </c>
      <c r="D803" s="35"/>
      <c r="E803" s="28">
        <v>1.929296E7</v>
      </c>
      <c r="F803" s="37"/>
      <c r="G803" s="35"/>
      <c r="H803" s="35"/>
      <c r="J803" s="38"/>
      <c r="K803" s="38"/>
      <c r="L803" s="38"/>
      <c r="N803" s="38"/>
      <c r="O803" s="38"/>
      <c r="P803" s="38"/>
      <c r="T803" s="34"/>
      <c r="U803" s="34"/>
      <c r="V803" s="34"/>
      <c r="W803" s="34"/>
    </row>
    <row r="804">
      <c r="A804" s="30" t="s">
        <v>41</v>
      </c>
      <c r="B804" s="30" t="s">
        <v>54</v>
      </c>
      <c r="C804" s="30">
        <v>40.0</v>
      </c>
      <c r="D804" s="35"/>
      <c r="E804" s="28">
        <v>1.927401E7</v>
      </c>
      <c r="F804" s="37"/>
      <c r="G804" s="35"/>
      <c r="H804" s="35"/>
      <c r="J804" s="38"/>
      <c r="K804" s="38"/>
      <c r="L804" s="38"/>
      <c r="N804" s="38"/>
      <c r="O804" s="38"/>
      <c r="P804" s="38"/>
      <c r="T804" s="34"/>
      <c r="U804" s="34"/>
      <c r="V804" s="34"/>
      <c r="W804" s="34"/>
    </row>
    <row r="805">
      <c r="A805" s="30" t="s">
        <v>41</v>
      </c>
      <c r="B805" s="30" t="s">
        <v>54</v>
      </c>
      <c r="C805" s="30">
        <v>40.0</v>
      </c>
      <c r="D805" s="35" t="str">
        <f>CONCATENATE(A805,B805,C805)</f>
        <v>Sem ABAP10BP3_140</v>
      </c>
      <c r="E805" s="28">
        <v>2.1175624E7</v>
      </c>
      <c r="F805" s="37">
        <f>AVERAGE(E803:E805)</f>
        <v>19914198</v>
      </c>
      <c r="G805" s="35">
        <f>STDEV(E803:E805)/F805*100</f>
        <v>5.485875204</v>
      </c>
      <c r="H805" s="56">
        <f>F805-$F$772</f>
        <v>12194305.67</v>
      </c>
      <c r="J805" s="45">
        <f>AVERAGE(E803:E805)</f>
        <v>19914198</v>
      </c>
      <c r="K805" s="45">
        <f>STDEV(E803:E805)/F805*100</f>
        <v>5.485875204</v>
      </c>
      <c r="L805" s="44">
        <f>J805-$J$772</f>
        <v>17028200</v>
      </c>
      <c r="N805" s="45">
        <f>AVERAGE(E803:E805)</f>
        <v>19914198</v>
      </c>
      <c r="O805" s="45">
        <f>STDEV(E803:E805)/F805*100</f>
        <v>5.485875204</v>
      </c>
      <c r="P805" s="44">
        <f>N805-$N$772</f>
        <v>17386087</v>
      </c>
      <c r="T805" s="30" t="str">
        <f>IF(H805&gt;0,"+","-")</f>
        <v>+</v>
      </c>
      <c r="U805" s="30" t="str">
        <f>IF(L805&gt;0,"+","-")</f>
        <v>+</v>
      </c>
      <c r="V805" s="30" t="str">
        <f>IF(P805&gt;0,"+","-")</f>
        <v>+</v>
      </c>
      <c r="W805" s="34" t="str">
        <f>IF(T805="+","1",IF(U805="+","2",IF(V805="+","3","ERRADO")))</f>
        <v>1</v>
      </c>
    </row>
    <row r="806">
      <c r="A806" s="30" t="s">
        <v>41</v>
      </c>
      <c r="B806" s="30" t="s">
        <v>55</v>
      </c>
      <c r="C806" s="30">
        <v>40.0</v>
      </c>
      <c r="D806" s="35"/>
      <c r="E806" s="28">
        <v>1.0260506E7</v>
      </c>
      <c r="F806" s="37"/>
      <c r="G806" s="35"/>
      <c r="H806" s="35"/>
      <c r="J806" s="38"/>
      <c r="K806" s="38"/>
      <c r="L806" s="38"/>
      <c r="N806" s="38"/>
      <c r="O806" s="38"/>
      <c r="P806" s="38"/>
      <c r="T806" s="34"/>
      <c r="U806" s="34"/>
      <c r="V806" s="34"/>
      <c r="W806" s="34"/>
    </row>
    <row r="807">
      <c r="A807" s="30" t="s">
        <v>41</v>
      </c>
      <c r="B807" s="50" t="s">
        <v>55</v>
      </c>
      <c r="C807" s="30">
        <v>40.0</v>
      </c>
      <c r="D807" s="35"/>
      <c r="E807" s="28">
        <v>9738777.0</v>
      </c>
      <c r="F807" s="37"/>
      <c r="G807" s="35"/>
      <c r="H807" s="35"/>
      <c r="J807" s="38"/>
      <c r="K807" s="38"/>
      <c r="L807" s="38"/>
      <c r="N807" s="38"/>
      <c r="O807" s="38"/>
      <c r="P807" s="38"/>
      <c r="T807" s="34"/>
      <c r="U807" s="34"/>
      <c r="V807" s="34"/>
      <c r="W807" s="34"/>
    </row>
    <row r="808">
      <c r="A808" s="30" t="s">
        <v>41</v>
      </c>
      <c r="B808" s="50" t="s">
        <v>55</v>
      </c>
      <c r="C808" s="30">
        <v>40.0</v>
      </c>
      <c r="D808" s="35" t="str">
        <f>CONCATENATE(A808,B808,C808)</f>
        <v>Sem ABAP10BP3_240</v>
      </c>
      <c r="E808" s="28">
        <v>1.0423256E7</v>
      </c>
      <c r="F808" s="37">
        <f>AVERAGE(E806:E808)</f>
        <v>10140846.33</v>
      </c>
      <c r="G808" s="35">
        <f>STDEV(E806:E808)/F808*100</f>
        <v>3.526180427</v>
      </c>
      <c r="H808" s="56">
        <f>F808-$F$772</f>
        <v>2420954</v>
      </c>
      <c r="J808" s="45">
        <f>AVERAGE(E806:E808)</f>
        <v>10140846.33</v>
      </c>
      <c r="K808" s="45">
        <f>STDEV(E806:E808)/F808*100</f>
        <v>3.526180427</v>
      </c>
      <c r="L808" s="44">
        <f>J808-$J$772</f>
        <v>7254848.333</v>
      </c>
      <c r="N808" s="45">
        <f>AVERAGE(E806:E808)</f>
        <v>10140846.33</v>
      </c>
      <c r="O808" s="48">
        <f>STDEV(E806:E808)/F808*100</f>
        <v>3.526180427</v>
      </c>
      <c r="P808" s="44">
        <f>N808-$N$772</f>
        <v>7612735.333</v>
      </c>
      <c r="T808" s="30" t="str">
        <f>IF(H808&gt;0,"+","-")</f>
        <v>+</v>
      </c>
      <c r="U808" s="30" t="str">
        <f>IF(L808&gt;0,"+","-")</f>
        <v>+</v>
      </c>
      <c r="V808" s="30" t="str">
        <f>IF(P808&gt;0,"+","-")</f>
        <v>+</v>
      </c>
      <c r="W808" s="34" t="str">
        <f>IF(T808="+","1",IF(U808="+","2",IF(V808="+","3","ERRADO")))</f>
        <v>1</v>
      </c>
    </row>
    <row r="809">
      <c r="A809" s="30" t="s">
        <v>41</v>
      </c>
      <c r="B809" s="50" t="s">
        <v>56</v>
      </c>
      <c r="C809" s="30">
        <v>40.0</v>
      </c>
      <c r="D809" s="35"/>
      <c r="E809" s="28">
        <v>7142347.0</v>
      </c>
      <c r="F809" s="37"/>
      <c r="G809" s="35"/>
      <c r="H809" s="35"/>
      <c r="J809" s="38"/>
      <c r="K809" s="38"/>
      <c r="L809" s="38"/>
      <c r="N809" s="38"/>
      <c r="O809" s="38"/>
      <c r="P809" s="38"/>
      <c r="T809" s="34"/>
      <c r="U809" s="34"/>
      <c r="V809" s="34"/>
      <c r="W809" s="34"/>
    </row>
    <row r="810">
      <c r="A810" s="30" t="s">
        <v>41</v>
      </c>
      <c r="B810" s="50" t="s">
        <v>56</v>
      </c>
      <c r="C810" s="30">
        <v>40.0</v>
      </c>
      <c r="D810" s="35"/>
      <c r="E810" s="28">
        <v>7516763.0</v>
      </c>
      <c r="F810" s="37"/>
      <c r="G810" s="35"/>
      <c r="H810" s="35"/>
      <c r="J810" s="38"/>
      <c r="K810" s="38"/>
      <c r="L810" s="38"/>
      <c r="N810" s="38"/>
      <c r="O810" s="38"/>
      <c r="P810" s="38"/>
      <c r="T810" s="34"/>
      <c r="U810" s="34"/>
      <c r="V810" s="34"/>
      <c r="W810" s="34"/>
    </row>
    <row r="811">
      <c r="A811" s="30" t="s">
        <v>41</v>
      </c>
      <c r="B811" s="50" t="s">
        <v>56</v>
      </c>
      <c r="C811" s="30">
        <v>40.0</v>
      </c>
      <c r="D811" s="35" t="str">
        <f>CONCATENATE(A811,B811,C811)</f>
        <v>Sem ABAP10BP3_340</v>
      </c>
      <c r="E811" s="28">
        <v>7236364.0</v>
      </c>
      <c r="F811" s="37">
        <f>AVERAGE(E809:E811)</f>
        <v>7298491.333</v>
      </c>
      <c r="G811" s="35">
        <f>STDEV(E809:E811)/F811*100</f>
        <v>2.668856577</v>
      </c>
      <c r="H811" s="56">
        <f>F811-$F$772</f>
        <v>-421401</v>
      </c>
      <c r="J811" s="45">
        <f>AVERAGE(E809:E811)</f>
        <v>7298491.333</v>
      </c>
      <c r="K811" s="45">
        <f>STDEV(E809:E811)/F811*100</f>
        <v>2.668856577</v>
      </c>
      <c r="L811" s="44">
        <f>J811-$J$772</f>
        <v>4412493.333</v>
      </c>
      <c r="N811" s="45">
        <f>AVERAGE(E809:E811)</f>
        <v>7298491.333</v>
      </c>
      <c r="O811" s="45">
        <f>STDEV(E809:E811)/F811*100</f>
        <v>2.668856577</v>
      </c>
      <c r="P811" s="44">
        <f>N811-$N$772</f>
        <v>4770380.333</v>
      </c>
      <c r="T811" s="30" t="str">
        <f>IF(H811&gt;0,"+","-")</f>
        <v>-</v>
      </c>
      <c r="U811" s="30" t="str">
        <f>IF(L811&gt;0,"+","-")</f>
        <v>+</v>
      </c>
      <c r="V811" s="30" t="str">
        <f>IF(P811&gt;0,"+","-")</f>
        <v>+</v>
      </c>
      <c r="W811" s="34" t="str">
        <f>IF(T811="+","1",IF(U811="+","2",IF(V811="+","3","ERRADO")))</f>
        <v>2</v>
      </c>
    </row>
    <row r="812">
      <c r="A812" s="30" t="s">
        <v>41</v>
      </c>
      <c r="B812" s="50" t="s">
        <v>57</v>
      </c>
      <c r="C812" s="30">
        <v>40.0</v>
      </c>
      <c r="D812" s="35"/>
      <c r="E812" s="28">
        <v>7843376.0</v>
      </c>
      <c r="F812" s="37"/>
      <c r="G812" s="35"/>
      <c r="H812" s="35"/>
      <c r="J812" s="38"/>
      <c r="K812" s="38"/>
      <c r="L812" s="38"/>
      <c r="N812" s="38"/>
      <c r="O812" s="38"/>
      <c r="P812" s="38"/>
      <c r="T812" s="34"/>
      <c r="U812" s="34"/>
      <c r="V812" s="34"/>
      <c r="W812" s="34"/>
    </row>
    <row r="813">
      <c r="A813" s="30" t="s">
        <v>41</v>
      </c>
      <c r="B813" s="50" t="s">
        <v>57</v>
      </c>
      <c r="C813" s="30">
        <v>40.0</v>
      </c>
      <c r="D813" s="35"/>
      <c r="E813" s="28">
        <v>7918397.0</v>
      </c>
      <c r="F813" s="37"/>
      <c r="G813" s="35"/>
      <c r="H813" s="35"/>
      <c r="J813" s="38"/>
      <c r="K813" s="38"/>
      <c r="L813" s="38"/>
      <c r="N813" s="38"/>
      <c r="O813" s="38"/>
      <c r="P813" s="38"/>
      <c r="T813" s="34"/>
      <c r="U813" s="34"/>
      <c r="V813" s="34"/>
      <c r="W813" s="34"/>
    </row>
    <row r="814">
      <c r="A814" s="30" t="s">
        <v>41</v>
      </c>
      <c r="B814" s="50" t="s">
        <v>57</v>
      </c>
      <c r="C814" s="30">
        <v>40.0</v>
      </c>
      <c r="D814" s="35" t="str">
        <f>CONCATENATE(A814,B814,C814)</f>
        <v>Sem ABAP10BP3_440</v>
      </c>
      <c r="E814" s="28">
        <v>7962206.0</v>
      </c>
      <c r="F814" s="37">
        <f>AVERAGE(E812:E814)</f>
        <v>7907993</v>
      </c>
      <c r="G814" s="35">
        <f>STDEV(E812:E814)/F814*100</f>
        <v>0.7599184505</v>
      </c>
      <c r="H814" s="56">
        <f>F814-$F$772</f>
        <v>188100.6667</v>
      </c>
      <c r="J814" s="45">
        <f>AVERAGE(E812:E814)</f>
        <v>7907993</v>
      </c>
      <c r="K814" s="45">
        <f>STDEV(E812:E814)/F814*100</f>
        <v>0.7599184505</v>
      </c>
      <c r="L814" s="44">
        <f>J814-$J$772</f>
        <v>5021995</v>
      </c>
      <c r="N814" s="45">
        <f>AVERAGE(E812:E814)</f>
        <v>7907993</v>
      </c>
      <c r="O814" s="45">
        <f>STDEV(E812:E814)/F814*100</f>
        <v>0.7599184505</v>
      </c>
      <c r="P814" s="44">
        <f>N814-$N$772</f>
        <v>5379882</v>
      </c>
      <c r="T814" s="30" t="str">
        <f>IF(H814&gt;0,"+","-")</f>
        <v>+</v>
      </c>
      <c r="U814" s="30" t="str">
        <f>IF(L814&gt;0,"+","-")</f>
        <v>+</v>
      </c>
      <c r="V814" s="30" t="str">
        <f>IF(P814&gt;0,"+","-")</f>
        <v>+</v>
      </c>
      <c r="W814" s="34" t="str">
        <f>IF(T814="+","1",IF(U814="+","2",IF(V814="+","3","ERRADO")))</f>
        <v>1</v>
      </c>
    </row>
    <row r="815">
      <c r="A815" s="30" t="s">
        <v>41</v>
      </c>
      <c r="B815" s="50" t="s">
        <v>58</v>
      </c>
      <c r="C815" s="30">
        <v>40.0</v>
      </c>
      <c r="D815" s="35"/>
      <c r="E815" s="28">
        <v>1.0661903E7</v>
      </c>
      <c r="F815" s="37"/>
      <c r="G815" s="35"/>
      <c r="H815" s="35"/>
      <c r="J815" s="38"/>
      <c r="K815" s="38"/>
      <c r="L815" s="38"/>
      <c r="N815" s="38"/>
      <c r="O815" s="38"/>
      <c r="P815" s="38"/>
      <c r="T815" s="34"/>
      <c r="U815" s="34"/>
      <c r="V815" s="34"/>
      <c r="W815" s="34"/>
    </row>
    <row r="816">
      <c r="A816" s="30" t="s">
        <v>41</v>
      </c>
      <c r="B816" s="50" t="s">
        <v>58</v>
      </c>
      <c r="C816" s="30">
        <v>40.0</v>
      </c>
      <c r="D816" s="35"/>
      <c r="E816" s="28">
        <v>1.1510795E7</v>
      </c>
      <c r="F816" s="37"/>
      <c r="G816" s="35"/>
      <c r="H816" s="35"/>
      <c r="J816" s="38"/>
      <c r="K816" s="38"/>
      <c r="L816" s="38"/>
      <c r="N816" s="38"/>
      <c r="O816" s="38"/>
      <c r="P816" s="38"/>
      <c r="T816" s="34"/>
      <c r="U816" s="34"/>
      <c r="V816" s="34"/>
      <c r="W816" s="34"/>
    </row>
    <row r="817">
      <c r="A817" s="30" t="s">
        <v>41</v>
      </c>
      <c r="B817" s="50" t="s">
        <v>58</v>
      </c>
      <c r="C817" s="30">
        <v>40.0</v>
      </c>
      <c r="D817" s="35" t="str">
        <f>CONCATENATE(A817,B817,C817)</f>
        <v>Sem ABAP10BP3_540</v>
      </c>
      <c r="E817" s="28">
        <v>1.190957E7</v>
      </c>
      <c r="F817" s="37">
        <f>AVERAGE(E815:E817)</f>
        <v>11360756</v>
      </c>
      <c r="G817" s="35">
        <f>STDEV(E815:E817)/F817*100</f>
        <v>5.608976248</v>
      </c>
      <c r="H817" s="56">
        <f>F817-$F$772</f>
        <v>3640863.667</v>
      </c>
      <c r="J817" s="45">
        <f>AVERAGE(E815:E817)</f>
        <v>11360756</v>
      </c>
      <c r="K817" s="45">
        <f>STDEV(E815:E817)/F817*100</f>
        <v>5.608976248</v>
      </c>
      <c r="L817" s="44">
        <f>J817-$J$772</f>
        <v>8474758</v>
      </c>
      <c r="N817" s="45">
        <f>AVERAGE(E815:E817)</f>
        <v>11360756</v>
      </c>
      <c r="O817" s="48">
        <f>STDEV(E815:E817)/F817*100</f>
        <v>5.608976248</v>
      </c>
      <c r="P817" s="44">
        <f>N817-$N$772</f>
        <v>8832645</v>
      </c>
      <c r="T817" s="30" t="str">
        <f>IF(H817&gt;0,"+","-")</f>
        <v>+</v>
      </c>
      <c r="U817" s="30" t="str">
        <f>IF(L817&gt;0,"+","-")</f>
        <v>+</v>
      </c>
      <c r="V817" s="30" t="str">
        <f>IF(P817&gt;0,"+","-")</f>
        <v>+</v>
      </c>
      <c r="W817" s="34" t="str">
        <f>IF(T817="+","1",IF(U817="+","2",IF(V817="+","3","ERRADO")))</f>
        <v>1</v>
      </c>
    </row>
    <row r="818">
      <c r="A818" s="51" t="s">
        <v>59</v>
      </c>
      <c r="B818" s="51" t="s">
        <v>42</v>
      </c>
      <c r="C818" s="30">
        <v>40.0</v>
      </c>
      <c r="D818" s="35"/>
      <c r="E818" s="25">
        <v>1.1242517E7</v>
      </c>
      <c r="F818" s="37"/>
      <c r="G818" s="35"/>
      <c r="H818" s="35"/>
      <c r="J818" s="53"/>
      <c r="K818" s="53"/>
      <c r="L818" s="53"/>
      <c r="N818" s="53"/>
      <c r="O818" s="53"/>
      <c r="P818" s="53"/>
      <c r="T818" s="34"/>
      <c r="U818" s="34"/>
      <c r="V818" s="34"/>
      <c r="W818" s="34"/>
    </row>
    <row r="819">
      <c r="A819" s="51" t="s">
        <v>59</v>
      </c>
      <c r="B819" s="51" t="s">
        <v>42</v>
      </c>
      <c r="C819" s="30">
        <v>40.0</v>
      </c>
      <c r="D819" s="35"/>
      <c r="E819" s="25">
        <v>1.2541014E7</v>
      </c>
      <c r="F819" s="37"/>
      <c r="G819" s="35"/>
      <c r="H819" s="35"/>
      <c r="J819" s="53"/>
      <c r="K819" s="53"/>
      <c r="L819" s="53"/>
      <c r="N819" s="53"/>
      <c r="O819" s="53"/>
      <c r="P819" s="53"/>
      <c r="T819" s="34"/>
      <c r="U819" s="34"/>
      <c r="V819" s="34"/>
      <c r="W819" s="34"/>
    </row>
    <row r="820">
      <c r="A820" s="51" t="s">
        <v>59</v>
      </c>
      <c r="B820" s="51" t="s">
        <v>42</v>
      </c>
      <c r="C820" s="30">
        <v>40.0</v>
      </c>
      <c r="D820" s="35" t="str">
        <f>CONCATENATE(A820,B820,C820)</f>
        <v>Com ABAPbranco40</v>
      </c>
      <c r="E820" s="25">
        <v>1.4238601E7</v>
      </c>
      <c r="F820" s="37">
        <f>AVERAGE(E818:E820)</f>
        <v>12674044</v>
      </c>
      <c r="G820" s="35">
        <f>STDEV(E818:E820)/F820*100</f>
        <v>11.85466531</v>
      </c>
      <c r="H820" s="39" t="s">
        <v>43</v>
      </c>
      <c r="J820" s="40">
        <v>4542118.333333333</v>
      </c>
      <c r="K820" s="38" t="s">
        <v>43</v>
      </c>
      <c r="L820" s="38" t="s">
        <v>43</v>
      </c>
      <c r="N820" s="40">
        <v>4542118.333333333</v>
      </c>
      <c r="O820" s="38" t="s">
        <v>43</v>
      </c>
      <c r="P820" s="38" t="s">
        <v>43</v>
      </c>
      <c r="T820" s="34"/>
      <c r="U820" s="34"/>
      <c r="V820" s="34"/>
      <c r="W820" s="34"/>
    </row>
    <row r="821">
      <c r="A821" s="51" t="s">
        <v>59</v>
      </c>
      <c r="B821" s="51" t="s">
        <v>44</v>
      </c>
      <c r="C821" s="30">
        <v>40.0</v>
      </c>
      <c r="D821" s="35"/>
      <c r="E821" s="26">
        <v>4.0651824E7</v>
      </c>
      <c r="F821" s="37"/>
      <c r="G821" s="35"/>
      <c r="H821" s="35"/>
      <c r="J821" s="38"/>
      <c r="K821" s="38"/>
      <c r="L821" s="38"/>
      <c r="N821" s="38"/>
      <c r="O821" s="38"/>
      <c r="P821" s="38"/>
      <c r="T821" s="34"/>
      <c r="U821" s="34"/>
      <c r="V821" s="34"/>
      <c r="W821" s="34"/>
    </row>
    <row r="822">
      <c r="A822" s="51" t="s">
        <v>59</v>
      </c>
      <c r="B822" s="51" t="s">
        <v>44</v>
      </c>
      <c r="C822" s="30">
        <v>40.0</v>
      </c>
      <c r="D822" s="35"/>
      <c r="E822" s="26">
        <v>4.0610492E7</v>
      </c>
      <c r="F822" s="37"/>
      <c r="G822" s="35"/>
      <c r="H822" s="35"/>
      <c r="J822" s="38"/>
      <c r="K822" s="38"/>
      <c r="L822" s="38"/>
      <c r="N822" s="38"/>
      <c r="O822" s="38"/>
      <c r="P822" s="38"/>
      <c r="T822" s="34"/>
      <c r="U822" s="34"/>
      <c r="V822" s="34"/>
      <c r="W822" s="34"/>
    </row>
    <row r="823">
      <c r="A823" s="51" t="s">
        <v>59</v>
      </c>
      <c r="B823" s="51" t="s">
        <v>44</v>
      </c>
      <c r="C823" s="30">
        <v>40.0</v>
      </c>
      <c r="D823" s="35" t="str">
        <f>CONCATENATE(A823,B823,C823)</f>
        <v>Com ABAPC140</v>
      </c>
      <c r="E823" s="26">
        <v>3.9651696E7</v>
      </c>
      <c r="F823" s="37">
        <f>AVERAGE(E821:E823)</f>
        <v>40304670.67</v>
      </c>
      <c r="G823" s="35">
        <f>STDEV(E821:E823)/F823*100</f>
        <v>1.40398156</v>
      </c>
      <c r="H823" s="43">
        <f>F823-$F$820</f>
        <v>27630626.67</v>
      </c>
      <c r="J823" s="45">
        <f>AVERAGE(E821:E823)</f>
        <v>40304670.67</v>
      </c>
      <c r="K823" s="45">
        <f>STDEV(E821:E823)/F823*100</f>
        <v>1.40398156</v>
      </c>
      <c r="L823" s="44">
        <f>J823-$J$820</f>
        <v>35762552.33</v>
      </c>
      <c r="N823" s="45">
        <f>AVERAGE(E821:E823)</f>
        <v>40304670.67</v>
      </c>
      <c r="O823" s="45">
        <f>STDEV(E821:E823)/F823*100</f>
        <v>1.40398156</v>
      </c>
      <c r="P823" s="44">
        <f>N823-$N$820</f>
        <v>35762552.33</v>
      </c>
      <c r="T823" s="30" t="str">
        <f>IF(H823&gt;0,"+","-")</f>
        <v>+</v>
      </c>
      <c r="U823" s="30" t="str">
        <f>IF(L823&gt;0,"+","-")</f>
        <v>+</v>
      </c>
      <c r="V823" s="30" t="str">
        <f>IF(P823&gt;0,"+","-")</f>
        <v>+</v>
      </c>
      <c r="W823" s="34" t="str">
        <f>IF(T823="+","1",IF(U823="+","2",IF(V823="+","3","ERRADO")))</f>
        <v>1</v>
      </c>
    </row>
    <row r="824">
      <c r="A824" s="51" t="s">
        <v>59</v>
      </c>
      <c r="B824" s="51" t="s">
        <v>45</v>
      </c>
      <c r="C824" s="30">
        <v>40.0</v>
      </c>
      <c r="D824" s="35"/>
      <c r="E824" s="26">
        <v>1.8799724E7</v>
      </c>
      <c r="F824" s="37"/>
      <c r="G824" s="35"/>
      <c r="H824" s="35"/>
      <c r="J824" s="38"/>
      <c r="K824" s="38"/>
      <c r="L824" s="38"/>
      <c r="N824" s="38"/>
      <c r="O824" s="38"/>
      <c r="P824" s="38"/>
      <c r="T824" s="34"/>
      <c r="U824" s="34"/>
      <c r="V824" s="34"/>
      <c r="W824" s="34"/>
    </row>
    <row r="825">
      <c r="A825" s="51" t="s">
        <v>59</v>
      </c>
      <c r="B825" s="51" t="s">
        <v>45</v>
      </c>
      <c r="C825" s="30">
        <v>40.0</v>
      </c>
      <c r="D825" s="35"/>
      <c r="E825" s="26">
        <v>1.8490132E7</v>
      </c>
      <c r="F825" s="37"/>
      <c r="G825" s="35"/>
      <c r="H825" s="35"/>
      <c r="J825" s="38"/>
      <c r="K825" s="38"/>
      <c r="L825" s="38"/>
      <c r="N825" s="38"/>
      <c r="O825" s="38"/>
      <c r="P825" s="38"/>
      <c r="T825" s="34"/>
      <c r="U825" s="34"/>
      <c r="V825" s="34"/>
      <c r="W825" s="34"/>
    </row>
    <row r="826">
      <c r="A826" s="51" t="s">
        <v>59</v>
      </c>
      <c r="B826" s="51" t="s">
        <v>45</v>
      </c>
      <c r="C826" s="30">
        <v>40.0</v>
      </c>
      <c r="D826" s="35" t="str">
        <f>CONCATENATE(A826,B826,C826)</f>
        <v>Com ABAPC240</v>
      </c>
      <c r="E826" s="26">
        <v>1.7502002E7</v>
      </c>
      <c r="F826" s="37">
        <f>AVERAGE(E824:E826)</f>
        <v>18263952.67</v>
      </c>
      <c r="G826" s="35">
        <f>STDEV(E824:E826)/F826*100</f>
        <v>3.711036678</v>
      </c>
      <c r="H826" s="43">
        <f>F826-$F$820</f>
        <v>5589908.667</v>
      </c>
      <c r="J826" s="45">
        <f>AVERAGE(E824:E826)</f>
        <v>18263952.67</v>
      </c>
      <c r="K826" s="45">
        <f>STDEV(E824:E826)/F826*100</f>
        <v>3.711036678</v>
      </c>
      <c r="L826" s="44">
        <f>J826-$J$820</f>
        <v>13721834.33</v>
      </c>
      <c r="N826" s="45">
        <f>AVERAGE(E824:E826)</f>
        <v>18263952.67</v>
      </c>
      <c r="O826" s="45">
        <f>STDEV(E824:E826)/F826*100</f>
        <v>3.711036678</v>
      </c>
      <c r="P826" s="44">
        <f>N826-$N$820</f>
        <v>13721834.33</v>
      </c>
      <c r="T826" s="30" t="str">
        <f>IF(H826&gt;0,"+","-")</f>
        <v>+</v>
      </c>
      <c r="U826" s="30" t="str">
        <f>IF(L826&gt;0,"+","-")</f>
        <v>+</v>
      </c>
      <c r="V826" s="30" t="str">
        <f>IF(P826&gt;0,"+","-")</f>
        <v>+</v>
      </c>
      <c r="W826" s="34" t="str">
        <f>IF(T826="+","1",IF(U826="+","2",IF(V826="+","3","ERRADO")))</f>
        <v>1</v>
      </c>
    </row>
    <row r="827">
      <c r="A827" s="51" t="s">
        <v>59</v>
      </c>
      <c r="B827" s="51" t="s">
        <v>46</v>
      </c>
      <c r="C827" s="30">
        <v>40.0</v>
      </c>
      <c r="D827" s="35"/>
      <c r="E827" s="26">
        <v>2.310545E7</v>
      </c>
      <c r="F827" s="37"/>
      <c r="G827" s="35"/>
      <c r="H827" s="35"/>
      <c r="J827" s="38"/>
      <c r="K827" s="38"/>
      <c r="L827" s="38"/>
      <c r="N827" s="38"/>
      <c r="O827" s="38"/>
      <c r="P827" s="38"/>
      <c r="T827" s="34"/>
      <c r="U827" s="34"/>
      <c r="V827" s="34"/>
      <c r="W827" s="34"/>
    </row>
    <row r="828">
      <c r="A828" s="51" t="s">
        <v>59</v>
      </c>
      <c r="B828" s="51" t="s">
        <v>46</v>
      </c>
      <c r="C828" s="30">
        <v>40.0</v>
      </c>
      <c r="D828" s="35"/>
      <c r="E828" s="26">
        <v>2.6671462E7</v>
      </c>
      <c r="F828" s="37"/>
      <c r="G828" s="35"/>
      <c r="H828" s="35"/>
      <c r="J828" s="38"/>
      <c r="K828" s="38"/>
      <c r="L828" s="38"/>
      <c r="N828" s="38"/>
      <c r="O828" s="38"/>
      <c r="P828" s="38"/>
      <c r="T828" s="34"/>
      <c r="U828" s="34"/>
      <c r="V828" s="34"/>
      <c r="W828" s="34"/>
    </row>
    <row r="829">
      <c r="A829" s="51" t="s">
        <v>59</v>
      </c>
      <c r="B829" s="51" t="s">
        <v>46</v>
      </c>
      <c r="C829" s="30">
        <v>40.0</v>
      </c>
      <c r="D829" s="35" t="str">
        <f>CONCATENATE(A829,B829,C829)</f>
        <v>Com ABAPC340</v>
      </c>
      <c r="E829" s="26">
        <v>2.617574E7</v>
      </c>
      <c r="F829" s="37">
        <f>AVERAGE(E827:E829)</f>
        <v>25317550.67</v>
      </c>
      <c r="G829" s="35">
        <f>STDEV(E827:E829)/F829*100</f>
        <v>7.629897475</v>
      </c>
      <c r="H829" s="43">
        <f>F829-$F$820</f>
        <v>12643506.67</v>
      </c>
      <c r="J829" s="45">
        <f>AVERAGE(E827:E829)</f>
        <v>25317550.67</v>
      </c>
      <c r="K829" s="45">
        <f>STDEV(E827:E829)/F829*100</f>
        <v>7.629897475</v>
      </c>
      <c r="L829" s="44">
        <f>J829-$J$820</f>
        <v>20775432.33</v>
      </c>
      <c r="N829" s="45">
        <f>AVERAGE(E827:E829)</f>
        <v>25317550.67</v>
      </c>
      <c r="O829" s="48">
        <f>STDEV(E827:E829)/F829*100</f>
        <v>7.629897475</v>
      </c>
      <c r="P829" s="44">
        <f>N829-$N$820</f>
        <v>20775432.33</v>
      </c>
      <c r="T829" s="30" t="str">
        <f>IF(H829&gt;0,"+","-")</f>
        <v>+</v>
      </c>
      <c r="U829" s="30" t="str">
        <f>IF(L829&gt;0,"+","-")</f>
        <v>+</v>
      </c>
      <c r="V829" s="30" t="str">
        <f>IF(P829&gt;0,"+","-")</f>
        <v>+</v>
      </c>
      <c r="W829" s="34" t="str">
        <f>IF(T829="+","1",IF(U829="+","2",IF(V829="+","3","ERRADO")))</f>
        <v>1</v>
      </c>
    </row>
    <row r="830">
      <c r="A830" s="51" t="s">
        <v>59</v>
      </c>
      <c r="B830" s="51" t="s">
        <v>47</v>
      </c>
      <c r="C830" s="30">
        <v>40.0</v>
      </c>
      <c r="D830" s="35"/>
      <c r="E830" s="26">
        <v>1.2911413E7</v>
      </c>
      <c r="F830" s="37"/>
      <c r="G830" s="35"/>
      <c r="H830" s="35"/>
      <c r="J830" s="38"/>
      <c r="K830" s="38"/>
      <c r="L830" s="38"/>
      <c r="N830" s="38"/>
      <c r="O830" s="38"/>
      <c r="P830" s="38"/>
      <c r="T830" s="34"/>
      <c r="U830" s="34"/>
      <c r="V830" s="34"/>
      <c r="W830" s="34"/>
    </row>
    <row r="831">
      <c r="A831" s="51" t="s">
        <v>59</v>
      </c>
      <c r="B831" s="51" t="s">
        <v>47</v>
      </c>
      <c r="C831" s="30">
        <v>40.0</v>
      </c>
      <c r="D831" s="35"/>
      <c r="E831" s="26">
        <v>1.3216547E7</v>
      </c>
      <c r="F831" s="37"/>
      <c r="G831" s="35"/>
      <c r="H831" s="35"/>
      <c r="J831" s="38"/>
      <c r="K831" s="38"/>
      <c r="L831" s="38"/>
      <c r="N831" s="38"/>
      <c r="O831" s="38"/>
      <c r="P831" s="38"/>
      <c r="T831" s="34"/>
      <c r="U831" s="34"/>
      <c r="V831" s="34"/>
      <c r="W831" s="34"/>
    </row>
    <row r="832">
      <c r="A832" s="51" t="s">
        <v>59</v>
      </c>
      <c r="B832" s="51" t="s">
        <v>47</v>
      </c>
      <c r="C832" s="30">
        <v>40.0</v>
      </c>
      <c r="D832" s="35" t="str">
        <f>CONCATENATE(A832,B832,C832)</f>
        <v>Com ABAPC440</v>
      </c>
      <c r="E832" s="26">
        <v>1.1994881E7</v>
      </c>
      <c r="F832" s="37">
        <f>AVERAGE(E830:E832)</f>
        <v>12707613.67</v>
      </c>
      <c r="G832" s="35">
        <f>STDEV(E830:E832)/F832*100</f>
        <v>5.003460256</v>
      </c>
      <c r="H832" s="43">
        <f>F832-$F$820</f>
        <v>33569.66667</v>
      </c>
      <c r="J832" s="45">
        <f>AVERAGE(E830:E832)</f>
        <v>12707613.67</v>
      </c>
      <c r="K832" s="45">
        <f>STDEV(E830:E832)/F832*100</f>
        <v>5.003460256</v>
      </c>
      <c r="L832" s="44">
        <f>J832-$J$820</f>
        <v>8165495.333</v>
      </c>
      <c r="N832" s="45">
        <f>AVERAGE(E830:E832)</f>
        <v>12707613.67</v>
      </c>
      <c r="O832" s="48">
        <f>STDEV(E830:E832)/F832*100</f>
        <v>5.003460256</v>
      </c>
      <c r="P832" s="44">
        <f>N832-$N$820</f>
        <v>8165495.333</v>
      </c>
      <c r="T832" s="30" t="str">
        <f>IF(H832&gt;0,"+","-")</f>
        <v>+</v>
      </c>
      <c r="U832" s="30" t="str">
        <f>IF(L832&gt;0,"+","-")</f>
        <v>+</v>
      </c>
      <c r="V832" s="30" t="str">
        <f>IF(P832&gt;0,"+","-")</f>
        <v>+</v>
      </c>
      <c r="W832" s="34" t="str">
        <f>IF(T832="+","1",IF(U832="+","2",IF(V832="+","3","ERRADO")))</f>
        <v>1</v>
      </c>
    </row>
    <row r="833">
      <c r="A833" s="51" t="s">
        <v>59</v>
      </c>
      <c r="B833" s="51" t="s">
        <v>48</v>
      </c>
      <c r="C833" s="30">
        <v>40.0</v>
      </c>
      <c r="D833" s="35"/>
      <c r="E833" s="26">
        <v>2.4489352E7</v>
      </c>
      <c r="F833" s="37"/>
      <c r="G833" s="35"/>
      <c r="H833" s="35"/>
      <c r="J833" s="38"/>
      <c r="K833" s="38"/>
      <c r="L833" s="38"/>
      <c r="N833" s="38"/>
      <c r="O833" s="38"/>
      <c r="P833" s="38"/>
      <c r="T833" s="34"/>
      <c r="U833" s="34"/>
      <c r="V833" s="34"/>
      <c r="W833" s="34"/>
    </row>
    <row r="834">
      <c r="A834" s="51" t="s">
        <v>59</v>
      </c>
      <c r="B834" s="51" t="s">
        <v>48</v>
      </c>
      <c r="C834" s="30">
        <v>40.0</v>
      </c>
      <c r="D834" s="35"/>
      <c r="E834" s="26">
        <v>2.221919E7</v>
      </c>
      <c r="F834" s="37"/>
      <c r="G834" s="35"/>
      <c r="H834" s="35"/>
      <c r="J834" s="38"/>
      <c r="K834" s="38"/>
      <c r="L834" s="38"/>
      <c r="N834" s="38"/>
      <c r="O834" s="38"/>
      <c r="P834" s="38"/>
      <c r="T834" s="34"/>
      <c r="U834" s="34"/>
      <c r="V834" s="34"/>
      <c r="W834" s="34"/>
    </row>
    <row r="835">
      <c r="A835" s="51" t="s">
        <v>59</v>
      </c>
      <c r="B835" s="51" t="s">
        <v>48</v>
      </c>
      <c r="C835" s="30">
        <v>40.0</v>
      </c>
      <c r="D835" s="35" t="str">
        <f>CONCATENATE(A835,B835,C835)</f>
        <v>Com ABAPC540</v>
      </c>
      <c r="E835" s="26">
        <v>2.4428412E7</v>
      </c>
      <c r="F835" s="37">
        <f>AVERAGE(E833:E835)</f>
        <v>23712318</v>
      </c>
      <c r="G835" s="35">
        <f>STDEV(E833:E835)/F835*100</f>
        <v>5.454741807</v>
      </c>
      <c r="H835" s="43">
        <f>F835-$F$820</f>
        <v>11038274</v>
      </c>
      <c r="J835" s="45">
        <f>AVERAGE(E833:E835)</f>
        <v>23712318</v>
      </c>
      <c r="K835" s="45">
        <f>STDEV(E833:E835)/F835*100</f>
        <v>5.454741807</v>
      </c>
      <c r="L835" s="44">
        <f>J835-$J$820</f>
        <v>19170199.67</v>
      </c>
      <c r="N835" s="45">
        <f>AVERAGE(E833:E835)</f>
        <v>23712318</v>
      </c>
      <c r="O835" s="45">
        <f>STDEV(E833:E835)/F835*100</f>
        <v>5.454741807</v>
      </c>
      <c r="P835" s="44">
        <f>N835-$N$820</f>
        <v>19170199.67</v>
      </c>
      <c r="T835" s="30" t="str">
        <f>IF(H835&gt;0,"+","-")</f>
        <v>+</v>
      </c>
      <c r="U835" s="30" t="str">
        <f>IF(L835&gt;0,"+","-")</f>
        <v>+</v>
      </c>
      <c r="V835" s="30" t="str">
        <f>IF(P835&gt;0,"+","-")</f>
        <v>+</v>
      </c>
      <c r="W835" s="34" t="str">
        <f>IF(T835="+","1",IF(U835="+","2",IF(V835="+","3","ERRADO")))</f>
        <v>1</v>
      </c>
    </row>
    <row r="836">
      <c r="A836" s="51" t="s">
        <v>59</v>
      </c>
      <c r="B836" s="51" t="s">
        <v>49</v>
      </c>
      <c r="C836" s="30">
        <v>40.0</v>
      </c>
      <c r="D836" s="35"/>
      <c r="E836" s="27">
        <v>2.0231956E7</v>
      </c>
      <c r="F836" s="37"/>
      <c r="G836" s="35"/>
      <c r="H836" s="35"/>
      <c r="J836" s="38"/>
      <c r="K836" s="38"/>
      <c r="L836" s="38"/>
      <c r="N836" s="38"/>
      <c r="O836" s="38"/>
      <c r="P836" s="38"/>
      <c r="T836" s="34"/>
      <c r="U836" s="34"/>
      <c r="V836" s="34"/>
      <c r="W836" s="34"/>
    </row>
    <row r="837">
      <c r="A837" s="51" t="s">
        <v>59</v>
      </c>
      <c r="B837" s="51" t="s">
        <v>49</v>
      </c>
      <c r="C837" s="30">
        <v>40.0</v>
      </c>
      <c r="D837" s="35"/>
      <c r="E837" s="27">
        <v>1.9860938E7</v>
      </c>
      <c r="F837" s="37"/>
      <c r="G837" s="35"/>
      <c r="H837" s="35"/>
      <c r="J837" s="38"/>
      <c r="K837" s="38"/>
      <c r="L837" s="38"/>
      <c r="N837" s="38"/>
      <c r="O837" s="38"/>
      <c r="P837" s="38"/>
      <c r="T837" s="34"/>
      <c r="U837" s="34"/>
      <c r="V837" s="34"/>
      <c r="W837" s="34"/>
    </row>
    <row r="838">
      <c r="A838" s="51" t="s">
        <v>59</v>
      </c>
      <c r="B838" s="51" t="s">
        <v>49</v>
      </c>
      <c r="C838" s="30">
        <v>40.0</v>
      </c>
      <c r="D838" s="35" t="str">
        <f>CONCATENATE(A838,B838,C838)</f>
        <v>Com ABAP1BP3_140</v>
      </c>
      <c r="E838" s="27">
        <v>1.9069964E7</v>
      </c>
      <c r="F838" s="37">
        <f>AVERAGE(E836:E838)</f>
        <v>19720952.67</v>
      </c>
      <c r="G838" s="35">
        <f>STDEV(E836:E838)/F838*100</f>
        <v>3.009536586</v>
      </c>
      <c r="H838" s="43">
        <f>F838-$F$820</f>
        <v>7046908.667</v>
      </c>
      <c r="J838" s="45">
        <f>AVERAGE(E836:E838)</f>
        <v>19720952.67</v>
      </c>
      <c r="K838" s="45">
        <f>STDEV(E836:E838)/F838*100</f>
        <v>3.009536586</v>
      </c>
      <c r="L838" s="44">
        <f>J838-$J$820</f>
        <v>15178834.33</v>
      </c>
      <c r="N838" s="45">
        <f>AVERAGE(E836:E838)</f>
        <v>19720952.67</v>
      </c>
      <c r="O838" s="45">
        <f>STDEV(E836:E838)/F838*100</f>
        <v>3.009536586</v>
      </c>
      <c r="P838" s="44">
        <f>N838-$N$820</f>
        <v>15178834.33</v>
      </c>
      <c r="T838" s="30" t="str">
        <f>IF(H838&gt;0,"+","-")</f>
        <v>+</v>
      </c>
      <c r="U838" s="30" t="str">
        <f>IF(L838&gt;0,"+","-")</f>
        <v>+</v>
      </c>
      <c r="V838" s="30" t="str">
        <f>IF(P838&gt;0,"+","-")</f>
        <v>+</v>
      </c>
      <c r="W838" s="34" t="str">
        <f>IF(T838="+","1",IF(U838="+","2",IF(V838="+","3","ERRADO")))</f>
        <v>1</v>
      </c>
    </row>
    <row r="839">
      <c r="A839" s="51" t="s">
        <v>59</v>
      </c>
      <c r="B839" s="51" t="s">
        <v>50</v>
      </c>
      <c r="C839" s="30">
        <v>40.0</v>
      </c>
      <c r="D839" s="35"/>
      <c r="E839" s="27">
        <v>1.4796099E7</v>
      </c>
      <c r="F839" s="37"/>
      <c r="G839" s="35"/>
      <c r="H839" s="35"/>
      <c r="J839" s="38"/>
      <c r="K839" s="38"/>
      <c r="L839" s="38"/>
      <c r="N839" s="38"/>
      <c r="O839" s="38"/>
      <c r="P839" s="38"/>
      <c r="T839" s="34"/>
      <c r="U839" s="34"/>
      <c r="V839" s="34"/>
      <c r="W839" s="34"/>
    </row>
    <row r="840">
      <c r="A840" s="51" t="s">
        <v>59</v>
      </c>
      <c r="B840" s="51" t="s">
        <v>50</v>
      </c>
      <c r="C840" s="30">
        <v>40.0</v>
      </c>
      <c r="D840" s="35"/>
      <c r="E840" s="27">
        <v>1.445531E7</v>
      </c>
      <c r="F840" s="37"/>
      <c r="G840" s="35"/>
      <c r="H840" s="35"/>
      <c r="J840" s="38"/>
      <c r="K840" s="38"/>
      <c r="L840" s="38"/>
      <c r="N840" s="38"/>
      <c r="O840" s="38"/>
      <c r="P840" s="38"/>
      <c r="T840" s="34"/>
      <c r="U840" s="34"/>
      <c r="V840" s="34"/>
      <c r="W840" s="34"/>
    </row>
    <row r="841">
      <c r="A841" s="51" t="s">
        <v>59</v>
      </c>
      <c r="B841" s="51" t="s">
        <v>50</v>
      </c>
      <c r="C841" s="30">
        <v>40.0</v>
      </c>
      <c r="D841" s="35" t="str">
        <f>CONCATENATE(A841,B841,C841)</f>
        <v>Com ABAP1BP3_240</v>
      </c>
      <c r="E841" s="27">
        <v>1.6388935E7</v>
      </c>
      <c r="F841" s="37">
        <f>AVERAGE(E839:E841)</f>
        <v>15213448</v>
      </c>
      <c r="G841" s="35">
        <f>STDEV(E839:E841)/F841*100</f>
        <v>6.784546996</v>
      </c>
      <c r="H841" s="43">
        <f>F841-$F$820</f>
        <v>2539404</v>
      </c>
      <c r="J841" s="45">
        <f>AVERAGE(E839:E841)</f>
        <v>15213448</v>
      </c>
      <c r="K841" s="45">
        <f>STDEV(E839:E841)/F841*100</f>
        <v>6.784546996</v>
      </c>
      <c r="L841" s="44">
        <f>J841-$J$820</f>
        <v>10671329.67</v>
      </c>
      <c r="N841" s="45">
        <f>AVERAGE(E839:E841)</f>
        <v>15213448</v>
      </c>
      <c r="O841" s="45">
        <f>STDEV(E839:E841)/F841*100</f>
        <v>6.784546996</v>
      </c>
      <c r="P841" s="44">
        <f>N841-$N$820</f>
        <v>10671329.67</v>
      </c>
      <c r="T841" s="30" t="str">
        <f>IF(H841&gt;0,"+","-")</f>
        <v>+</v>
      </c>
      <c r="U841" s="30" t="str">
        <f>IF(L841&gt;0,"+","-")</f>
        <v>+</v>
      </c>
      <c r="V841" s="30" t="str">
        <f>IF(P841&gt;0,"+","-")</f>
        <v>+</v>
      </c>
      <c r="W841" s="34" t="str">
        <f>IF(T841="+","1",IF(U841="+","2",IF(V841="+","3","ERRADO")))</f>
        <v>1</v>
      </c>
    </row>
    <row r="842">
      <c r="A842" s="51" t="s">
        <v>59</v>
      </c>
      <c r="B842" s="51" t="s">
        <v>51</v>
      </c>
      <c r="C842" s="30">
        <v>40.0</v>
      </c>
      <c r="D842" s="35"/>
      <c r="E842" s="27">
        <v>2.3857764E7</v>
      </c>
      <c r="F842" s="37"/>
      <c r="G842" s="35"/>
      <c r="H842" s="35"/>
      <c r="J842" s="38"/>
      <c r="K842" s="38"/>
      <c r="L842" s="38"/>
      <c r="N842" s="38"/>
      <c r="O842" s="38"/>
      <c r="P842" s="38"/>
      <c r="T842" s="34"/>
      <c r="U842" s="34"/>
      <c r="V842" s="34"/>
      <c r="W842" s="34"/>
    </row>
    <row r="843">
      <c r="A843" s="51" t="s">
        <v>59</v>
      </c>
      <c r="B843" s="51" t="s">
        <v>51</v>
      </c>
      <c r="C843" s="30">
        <v>40.0</v>
      </c>
      <c r="D843" s="35"/>
      <c r="E843" s="27">
        <v>2.39769E7</v>
      </c>
      <c r="F843" s="37"/>
      <c r="G843" s="35"/>
      <c r="H843" s="35"/>
      <c r="J843" s="38"/>
      <c r="K843" s="38"/>
      <c r="L843" s="38"/>
      <c r="N843" s="38"/>
      <c r="O843" s="38"/>
      <c r="P843" s="38"/>
      <c r="T843" s="34"/>
      <c r="U843" s="34"/>
      <c r="V843" s="34"/>
      <c r="W843" s="34"/>
    </row>
    <row r="844">
      <c r="A844" s="51" t="s">
        <v>59</v>
      </c>
      <c r="B844" s="51" t="s">
        <v>51</v>
      </c>
      <c r="C844" s="30">
        <v>40.0</v>
      </c>
      <c r="D844" s="35" t="str">
        <f>CONCATENATE(A844,B844,C844)</f>
        <v>Com ABAP1BP3_340</v>
      </c>
      <c r="E844" s="27">
        <v>2.3029404E7</v>
      </c>
      <c r="F844" s="37">
        <f>AVERAGE(E842:E844)</f>
        <v>23621356</v>
      </c>
      <c r="G844" s="35">
        <f>STDEV(E842:E844)/F844*100</f>
        <v>2.18486477</v>
      </c>
      <c r="H844" s="43">
        <f>F844-$F$820</f>
        <v>10947312</v>
      </c>
      <c r="J844" s="45">
        <f>AVERAGE(E842:E844)</f>
        <v>23621356</v>
      </c>
      <c r="K844" s="45">
        <f>STDEV(E842:E844)/F844*100</f>
        <v>2.18486477</v>
      </c>
      <c r="L844" s="44">
        <f>J844-$J$820</f>
        <v>19079237.67</v>
      </c>
      <c r="N844" s="45">
        <f>AVERAGE(E842:E844)</f>
        <v>23621356</v>
      </c>
      <c r="O844" s="48">
        <f>STDEV(E842:E844)/F844*100</f>
        <v>2.18486477</v>
      </c>
      <c r="P844" s="44">
        <f>N844-$N$820</f>
        <v>19079237.67</v>
      </c>
      <c r="T844" s="30" t="str">
        <f>IF(H844&gt;0,"+","-")</f>
        <v>+</v>
      </c>
      <c r="U844" s="30" t="str">
        <f>IF(L844&gt;0,"+","-")</f>
        <v>+</v>
      </c>
      <c r="V844" s="30" t="str">
        <f>IF(P844&gt;0,"+","-")</f>
        <v>+</v>
      </c>
      <c r="W844" s="34" t="str">
        <f>IF(T844="+","1",IF(U844="+","2",IF(V844="+","3","ERRADO")))</f>
        <v>1</v>
      </c>
    </row>
    <row r="845">
      <c r="A845" s="51" t="s">
        <v>59</v>
      </c>
      <c r="B845" s="51" t="s">
        <v>52</v>
      </c>
      <c r="C845" s="30">
        <v>40.0</v>
      </c>
      <c r="D845" s="35"/>
      <c r="E845" s="27">
        <v>1.7078894E7</v>
      </c>
      <c r="F845" s="37"/>
      <c r="G845" s="35"/>
      <c r="H845" s="35"/>
      <c r="J845" s="38"/>
      <c r="K845" s="38"/>
      <c r="L845" s="38"/>
      <c r="N845" s="38"/>
      <c r="O845" s="38"/>
      <c r="P845" s="38"/>
      <c r="T845" s="34"/>
      <c r="U845" s="34"/>
      <c r="V845" s="34"/>
      <c r="W845" s="34"/>
    </row>
    <row r="846">
      <c r="A846" s="51" t="s">
        <v>59</v>
      </c>
      <c r="B846" s="51" t="s">
        <v>52</v>
      </c>
      <c r="C846" s="30">
        <v>40.0</v>
      </c>
      <c r="D846" s="35"/>
      <c r="E846" s="27">
        <v>2.0428306E7</v>
      </c>
      <c r="F846" s="37"/>
      <c r="G846" s="35"/>
      <c r="H846" s="35"/>
      <c r="J846" s="38"/>
      <c r="K846" s="38"/>
      <c r="L846" s="38"/>
      <c r="N846" s="38"/>
      <c r="O846" s="38"/>
      <c r="P846" s="38"/>
      <c r="T846" s="34"/>
      <c r="U846" s="34"/>
      <c r="V846" s="34"/>
      <c r="W846" s="34"/>
    </row>
    <row r="847">
      <c r="A847" s="51" t="s">
        <v>59</v>
      </c>
      <c r="B847" s="51" t="s">
        <v>52</v>
      </c>
      <c r="C847" s="30">
        <v>40.0</v>
      </c>
      <c r="D847" s="35" t="str">
        <f>CONCATENATE(A847,B847,C847)</f>
        <v>Com ABAP1BP3_440</v>
      </c>
      <c r="E847" s="27">
        <v>1.6926074E7</v>
      </c>
      <c r="F847" s="37">
        <f>AVERAGE(E845:E847)</f>
        <v>18144424.67</v>
      </c>
      <c r="G847" s="35">
        <f>STDEV(E845:E847)/F847*100</f>
        <v>10.90899641</v>
      </c>
      <c r="H847" s="43">
        <f>F847-$F$820</f>
        <v>5470380.667</v>
      </c>
      <c r="J847" s="45">
        <f>AVERAGE(E845:E847)</f>
        <v>18144424.67</v>
      </c>
      <c r="K847" s="45">
        <f>STDEV(E845:E847)/F847*100</f>
        <v>10.90899641</v>
      </c>
      <c r="L847" s="44">
        <f>J847-$J$820</f>
        <v>13602306.33</v>
      </c>
      <c r="N847" s="45">
        <f>AVERAGE(E845:E847)</f>
        <v>18144424.67</v>
      </c>
      <c r="O847" s="45">
        <f>STDEV(E845:E847)/F847*100</f>
        <v>10.90899641</v>
      </c>
      <c r="P847" s="44">
        <f>N847-$N$820</f>
        <v>13602306.33</v>
      </c>
      <c r="T847" s="30" t="str">
        <f>IF(H847&gt;0,"+","-")</f>
        <v>+</v>
      </c>
      <c r="U847" s="30" t="str">
        <f>IF(L847&gt;0,"+","-")</f>
        <v>+</v>
      </c>
      <c r="V847" s="30" t="str">
        <f>IF(P847&gt;0,"+","-")</f>
        <v>+</v>
      </c>
      <c r="W847" s="34" t="str">
        <f>IF(T847="+","1",IF(U847="+","2",IF(V847="+","3","ERRADO")))</f>
        <v>1</v>
      </c>
    </row>
    <row r="848">
      <c r="A848" s="51" t="s">
        <v>59</v>
      </c>
      <c r="B848" s="51" t="s">
        <v>53</v>
      </c>
      <c r="C848" s="30">
        <v>40.0</v>
      </c>
      <c r="D848" s="35"/>
      <c r="E848" s="27">
        <v>2.6189244E7</v>
      </c>
      <c r="F848" s="37"/>
      <c r="G848" s="35"/>
      <c r="H848" s="35"/>
      <c r="J848" s="38"/>
      <c r="K848" s="38"/>
      <c r="L848" s="38"/>
      <c r="N848" s="38"/>
      <c r="O848" s="38"/>
      <c r="P848" s="38"/>
      <c r="T848" s="34"/>
      <c r="U848" s="34"/>
      <c r="V848" s="34"/>
      <c r="W848" s="34"/>
    </row>
    <row r="849">
      <c r="A849" s="51" t="s">
        <v>59</v>
      </c>
      <c r="B849" s="51" t="s">
        <v>53</v>
      </c>
      <c r="C849" s="30">
        <v>40.0</v>
      </c>
      <c r="D849" s="35"/>
      <c r="E849" s="27">
        <v>2.5907956E7</v>
      </c>
      <c r="F849" s="37"/>
      <c r="G849" s="35"/>
      <c r="H849" s="35"/>
      <c r="J849" s="38"/>
      <c r="K849" s="38"/>
      <c r="L849" s="38"/>
      <c r="N849" s="38"/>
      <c r="O849" s="38"/>
      <c r="P849" s="38"/>
      <c r="T849" s="34"/>
      <c r="U849" s="34"/>
      <c r="V849" s="34"/>
      <c r="W849" s="34"/>
    </row>
    <row r="850">
      <c r="A850" s="51" t="s">
        <v>59</v>
      </c>
      <c r="B850" s="51" t="s">
        <v>53</v>
      </c>
      <c r="C850" s="30">
        <v>40.0</v>
      </c>
      <c r="D850" s="35" t="str">
        <f>CONCATENATE(A850,B850,C850)</f>
        <v>Com ABAP1BP3_540</v>
      </c>
      <c r="E850" s="27">
        <v>2.4878664E7</v>
      </c>
      <c r="F850" s="37">
        <f>AVERAGE(E848:E850)</f>
        <v>25658621.33</v>
      </c>
      <c r="G850" s="35">
        <f>STDEV(E848:E850)/F850*100</f>
        <v>2.688959223</v>
      </c>
      <c r="H850" s="43">
        <f>F850-$F$820</f>
        <v>12984577.33</v>
      </c>
      <c r="J850" s="45">
        <f>AVERAGE(E848:E850)</f>
        <v>25658621.33</v>
      </c>
      <c r="K850" s="45">
        <f>STDEV(E848:E850)/F850*100</f>
        <v>2.688959223</v>
      </c>
      <c r="L850" s="44">
        <f>J850-$J$820</f>
        <v>21116503</v>
      </c>
      <c r="N850" s="45">
        <f>AVERAGE(E848:E850)</f>
        <v>25658621.33</v>
      </c>
      <c r="O850" s="45">
        <f>STDEV(E848:E850)/F850*100</f>
        <v>2.688959223</v>
      </c>
      <c r="P850" s="44">
        <f>N850-$N$820</f>
        <v>21116503</v>
      </c>
      <c r="T850" s="30" t="str">
        <f>IF(H850&gt;0,"+","-")</f>
        <v>+</v>
      </c>
      <c r="U850" s="30" t="str">
        <f>IF(L850&gt;0,"+","-")</f>
        <v>+</v>
      </c>
      <c r="V850" s="30" t="str">
        <f>IF(P850&gt;0,"+","-")</f>
        <v>+</v>
      </c>
      <c r="W850" s="34" t="str">
        <f>IF(T850="+","1",IF(U850="+","2",IF(V850="+","3","ERRADO")))</f>
        <v>1</v>
      </c>
    </row>
    <row r="851">
      <c r="A851" s="51" t="s">
        <v>59</v>
      </c>
      <c r="B851" s="51" t="s">
        <v>54</v>
      </c>
      <c r="C851" s="30">
        <v>40.0</v>
      </c>
      <c r="D851" s="35"/>
      <c r="E851" s="28">
        <v>3.0143884E7</v>
      </c>
      <c r="F851" s="37"/>
      <c r="G851" s="35"/>
      <c r="H851" s="35"/>
      <c r="J851" s="38"/>
      <c r="K851" s="38"/>
      <c r="L851" s="38"/>
      <c r="N851" s="38"/>
      <c r="O851" s="38"/>
      <c r="P851" s="38"/>
      <c r="T851" s="34"/>
      <c r="U851" s="34"/>
      <c r="V851" s="34"/>
      <c r="W851" s="34"/>
    </row>
    <row r="852">
      <c r="A852" s="51" t="s">
        <v>59</v>
      </c>
      <c r="B852" s="51" t="s">
        <v>54</v>
      </c>
      <c r="C852" s="30">
        <v>40.0</v>
      </c>
      <c r="D852" s="35"/>
      <c r="E852" s="28">
        <v>2.9316924E7</v>
      </c>
      <c r="F852" s="37"/>
      <c r="G852" s="35"/>
      <c r="H852" s="35"/>
      <c r="J852" s="38"/>
      <c r="K852" s="38"/>
      <c r="L852" s="38"/>
      <c r="N852" s="38"/>
      <c r="O852" s="38"/>
      <c r="P852" s="38"/>
      <c r="T852" s="34"/>
      <c r="U852" s="34"/>
      <c r="V852" s="34"/>
      <c r="W852" s="34"/>
    </row>
    <row r="853">
      <c r="A853" s="51" t="s">
        <v>59</v>
      </c>
      <c r="B853" s="51" t="s">
        <v>54</v>
      </c>
      <c r="C853" s="30">
        <v>40.0</v>
      </c>
      <c r="D853" s="35" t="str">
        <f>CONCATENATE(A853,B853,C853)</f>
        <v>Com ABAP10BP3_140</v>
      </c>
      <c r="E853" s="28">
        <v>3.2424686E7</v>
      </c>
      <c r="F853" s="37">
        <f>AVERAGE(E851:E853)</f>
        <v>30628498</v>
      </c>
      <c r="G853" s="35">
        <f>STDEV(E851:E853)/F853*100</f>
        <v>5.255106709</v>
      </c>
      <c r="H853" s="43">
        <f>F853-$F$820</f>
        <v>17954454</v>
      </c>
      <c r="J853" s="45">
        <f>AVERAGE(E851:E853)</f>
        <v>30628498</v>
      </c>
      <c r="K853" s="45">
        <f>STDEV(E851:E853)/F853*100</f>
        <v>5.255106709</v>
      </c>
      <c r="L853" s="44">
        <f>J853-$J$820</f>
        <v>26086379.67</v>
      </c>
      <c r="N853" s="45">
        <f>AVERAGE(E851:E853)</f>
        <v>30628498</v>
      </c>
      <c r="O853" s="45">
        <f>STDEV(E851:E853)/F853*100</f>
        <v>5.255106709</v>
      </c>
      <c r="P853" s="44">
        <f>N853-$N$820</f>
        <v>26086379.67</v>
      </c>
      <c r="T853" s="30" t="str">
        <f>IF(H853&gt;0,"+","-")</f>
        <v>+</v>
      </c>
      <c r="U853" s="30" t="str">
        <f>IF(L853&gt;0,"+","-")</f>
        <v>+</v>
      </c>
      <c r="V853" s="30" t="str">
        <f>IF(P853&gt;0,"+","-")</f>
        <v>+</v>
      </c>
      <c r="W853" s="34" t="str">
        <f>IF(T853="+","1",IF(U853="+","2",IF(V853="+","3","ERRADO")))</f>
        <v>1</v>
      </c>
    </row>
    <row r="854">
      <c r="A854" s="51" t="s">
        <v>59</v>
      </c>
      <c r="B854" s="51" t="s">
        <v>55</v>
      </c>
      <c r="C854" s="30">
        <v>40.0</v>
      </c>
      <c r="D854" s="35"/>
      <c r="E854" s="28">
        <v>1.4951685E7</v>
      </c>
      <c r="F854" s="37"/>
      <c r="G854" s="35"/>
      <c r="H854" s="35"/>
      <c r="J854" s="38"/>
      <c r="K854" s="38"/>
      <c r="L854" s="38"/>
      <c r="N854" s="38"/>
      <c r="O854" s="38"/>
      <c r="P854" s="38"/>
      <c r="T854" s="34"/>
      <c r="U854" s="34"/>
      <c r="V854" s="34"/>
      <c r="W854" s="34"/>
    </row>
    <row r="855">
      <c r="A855" s="51" t="s">
        <v>59</v>
      </c>
      <c r="B855" s="54" t="s">
        <v>55</v>
      </c>
      <c r="C855" s="30">
        <v>40.0</v>
      </c>
      <c r="D855" s="35"/>
      <c r="E855" s="28">
        <v>1.4528009E7</v>
      </c>
      <c r="F855" s="37"/>
      <c r="G855" s="35"/>
      <c r="H855" s="35"/>
      <c r="J855" s="38"/>
      <c r="K855" s="38"/>
      <c r="L855" s="38"/>
      <c r="N855" s="38"/>
      <c r="O855" s="38"/>
      <c r="P855" s="38"/>
      <c r="T855" s="34"/>
      <c r="U855" s="34"/>
      <c r="V855" s="34"/>
      <c r="W855" s="34"/>
    </row>
    <row r="856">
      <c r="A856" s="51" t="s">
        <v>59</v>
      </c>
      <c r="B856" s="54" t="s">
        <v>55</v>
      </c>
      <c r="C856" s="30">
        <v>40.0</v>
      </c>
      <c r="D856" s="35" t="str">
        <f>CONCATENATE(A856,B856,C856)</f>
        <v>Com ABAP10BP3_240</v>
      </c>
      <c r="E856" s="28">
        <v>1.433427E7</v>
      </c>
      <c r="F856" s="37">
        <f>AVERAGE(E854:E856)</f>
        <v>14604654.67</v>
      </c>
      <c r="G856" s="35">
        <f>STDEV(E854:E856)/F856*100</f>
        <v>2.162070621</v>
      </c>
      <c r="H856" s="43">
        <f>F856-$F$820</f>
        <v>1930610.667</v>
      </c>
      <c r="J856" s="45">
        <f>AVERAGE(E854:E856)</f>
        <v>14604654.67</v>
      </c>
      <c r="K856" s="45">
        <f>STDEV(E854:E856)/F856*100</f>
        <v>2.162070621</v>
      </c>
      <c r="L856" s="44">
        <f>J856-$J$820</f>
        <v>10062536.33</v>
      </c>
      <c r="N856" s="45">
        <f>AVERAGE(E854:E856)</f>
        <v>14604654.67</v>
      </c>
      <c r="O856" s="48">
        <f>STDEV(E854:E856)/F856*100</f>
        <v>2.162070621</v>
      </c>
      <c r="P856" s="44">
        <f>N856-$N$820</f>
        <v>10062536.33</v>
      </c>
      <c r="T856" s="30" t="str">
        <f>IF(H856&gt;0,"+","-")</f>
        <v>+</v>
      </c>
      <c r="U856" s="30" t="str">
        <f>IF(L856&gt;0,"+","-")</f>
        <v>+</v>
      </c>
      <c r="V856" s="30" t="str">
        <f>IF(P856&gt;0,"+","-")</f>
        <v>+</v>
      </c>
      <c r="W856" s="34" t="str">
        <f>IF(T856="+","1",IF(U856="+","2",IF(V856="+","3","ERRADO")))</f>
        <v>1</v>
      </c>
    </row>
    <row r="857">
      <c r="A857" s="51" t="s">
        <v>59</v>
      </c>
      <c r="B857" s="54" t="s">
        <v>56</v>
      </c>
      <c r="C857" s="30">
        <v>40.0</v>
      </c>
      <c r="D857" s="35"/>
      <c r="E857" s="28">
        <v>1.0343321E7</v>
      </c>
      <c r="F857" s="37"/>
      <c r="G857" s="35"/>
      <c r="H857" s="35"/>
      <c r="J857" s="38"/>
      <c r="K857" s="38"/>
      <c r="L857" s="38"/>
      <c r="N857" s="38"/>
      <c r="O857" s="38"/>
      <c r="P857" s="38"/>
      <c r="T857" s="34"/>
      <c r="U857" s="34"/>
      <c r="V857" s="34"/>
      <c r="W857" s="34"/>
    </row>
    <row r="858">
      <c r="A858" s="51" t="s">
        <v>59</v>
      </c>
      <c r="B858" s="54" t="s">
        <v>56</v>
      </c>
      <c r="C858" s="30">
        <v>40.0</v>
      </c>
      <c r="D858" s="35"/>
      <c r="E858" s="28">
        <v>9831900.0</v>
      </c>
      <c r="F858" s="37"/>
      <c r="G858" s="35"/>
      <c r="H858" s="35"/>
      <c r="J858" s="38"/>
      <c r="K858" s="38"/>
      <c r="L858" s="38"/>
      <c r="N858" s="38"/>
      <c r="O858" s="38"/>
      <c r="P858" s="38"/>
      <c r="T858" s="34"/>
      <c r="U858" s="34"/>
      <c r="V858" s="34"/>
      <c r="W858" s="34"/>
    </row>
    <row r="859">
      <c r="A859" s="51" t="s">
        <v>59</v>
      </c>
      <c r="B859" s="54" t="s">
        <v>56</v>
      </c>
      <c r="C859" s="30">
        <v>40.0</v>
      </c>
      <c r="D859" s="35" t="str">
        <f>CONCATENATE(A859,B859,C859)</f>
        <v>Com ABAP10BP3_340</v>
      </c>
      <c r="E859" s="28">
        <v>1.0260709E7</v>
      </c>
      <c r="F859" s="37">
        <f>AVERAGE(E857:E859)</f>
        <v>10145310</v>
      </c>
      <c r="G859" s="35">
        <f>STDEV(E857:E859)/F859*100</f>
        <v>2.70613803</v>
      </c>
      <c r="H859" s="43">
        <f>F859-$F$820</f>
        <v>-2528734</v>
      </c>
      <c r="J859" s="45">
        <f>AVERAGE(E857:E859)</f>
        <v>10145310</v>
      </c>
      <c r="K859" s="45">
        <f>STDEV(E857:E859)/F859*100</f>
        <v>2.70613803</v>
      </c>
      <c r="L859" s="44">
        <f>J859-$J$820</f>
        <v>5603191.667</v>
      </c>
      <c r="N859" s="45">
        <f>AVERAGE(E857:E859)</f>
        <v>10145310</v>
      </c>
      <c r="O859" s="45">
        <f>STDEV(E857:E859)/F859*100</f>
        <v>2.70613803</v>
      </c>
      <c r="P859" s="44">
        <f>N859-$N$820</f>
        <v>5603191.667</v>
      </c>
      <c r="T859" s="30" t="str">
        <f>IF(H859&gt;0,"+","-")</f>
        <v>-</v>
      </c>
      <c r="U859" s="30" t="str">
        <f>IF(L859&gt;0,"+","-")</f>
        <v>+</v>
      </c>
      <c r="V859" s="30" t="str">
        <f>IF(P859&gt;0,"+","-")</f>
        <v>+</v>
      </c>
      <c r="W859" s="34" t="str">
        <f>IF(T859="+","1",IF(U859="+","2",IF(V859="+","3","ERRADO")))</f>
        <v>2</v>
      </c>
    </row>
    <row r="860">
      <c r="A860" s="51" t="s">
        <v>59</v>
      </c>
      <c r="B860" s="54" t="s">
        <v>57</v>
      </c>
      <c r="C860" s="30">
        <v>40.0</v>
      </c>
      <c r="D860" s="35"/>
      <c r="E860" s="28">
        <v>1.1467418E7</v>
      </c>
      <c r="F860" s="37"/>
      <c r="G860" s="35"/>
      <c r="H860" s="35"/>
      <c r="J860" s="38"/>
      <c r="K860" s="38"/>
      <c r="L860" s="38"/>
      <c r="N860" s="38"/>
      <c r="O860" s="38"/>
      <c r="P860" s="38"/>
      <c r="T860" s="34"/>
      <c r="U860" s="34"/>
      <c r="V860" s="34"/>
      <c r="W860" s="34"/>
    </row>
    <row r="861">
      <c r="A861" s="51" t="s">
        <v>59</v>
      </c>
      <c r="B861" s="54" t="s">
        <v>57</v>
      </c>
      <c r="C861" s="30">
        <v>40.0</v>
      </c>
      <c r="D861" s="35"/>
      <c r="E861" s="28">
        <v>1.151464E7</v>
      </c>
      <c r="F861" s="37"/>
      <c r="G861" s="35"/>
      <c r="H861" s="35"/>
      <c r="J861" s="38"/>
      <c r="K861" s="38"/>
      <c r="L861" s="38"/>
      <c r="N861" s="38"/>
      <c r="O861" s="38"/>
      <c r="P861" s="38"/>
      <c r="T861" s="34"/>
      <c r="U861" s="34"/>
      <c r="V861" s="34"/>
      <c r="W861" s="34"/>
    </row>
    <row r="862">
      <c r="A862" s="51" t="s">
        <v>59</v>
      </c>
      <c r="B862" s="54" t="s">
        <v>57</v>
      </c>
      <c r="C862" s="30">
        <v>40.0</v>
      </c>
      <c r="D862" s="35" t="str">
        <f>CONCATENATE(A862,B862,C862)</f>
        <v>Com ABAP10BP3_440</v>
      </c>
      <c r="E862" s="28">
        <v>1.1555188E7</v>
      </c>
      <c r="F862" s="37">
        <f>AVERAGE(E860:E862)</f>
        <v>11512415.33</v>
      </c>
      <c r="G862" s="35">
        <f>STDEV(E860:E862)/F862*100</f>
        <v>0.3815643294</v>
      </c>
      <c r="H862" s="43">
        <f>F862-$F$820</f>
        <v>-1161628.667</v>
      </c>
      <c r="J862" s="45">
        <f>AVERAGE(E860:E862)</f>
        <v>11512415.33</v>
      </c>
      <c r="K862" s="45">
        <f>STDEV(E860:E862)/F862*100</f>
        <v>0.3815643294</v>
      </c>
      <c r="L862" s="44">
        <f>J862-$J$820</f>
        <v>6970297</v>
      </c>
      <c r="N862" s="45">
        <f>AVERAGE(E860:E862)</f>
        <v>11512415.33</v>
      </c>
      <c r="O862" s="45">
        <f>STDEV(E860:E862)/F862*100</f>
        <v>0.3815643294</v>
      </c>
      <c r="P862" s="44">
        <f>N862-$N$820</f>
        <v>6970297</v>
      </c>
      <c r="T862" s="30" t="str">
        <f>IF(H862&gt;0,"+","-")</f>
        <v>-</v>
      </c>
      <c r="U862" s="30" t="str">
        <f>IF(L862&gt;0,"+","-")</f>
        <v>+</v>
      </c>
      <c r="V862" s="30" t="str">
        <f>IF(P862&gt;0,"+","-")</f>
        <v>+</v>
      </c>
      <c r="W862" s="34" t="str">
        <f>IF(T862="+","1",IF(U862="+","2",IF(V862="+","3","ERRADO")))</f>
        <v>2</v>
      </c>
    </row>
    <row r="863">
      <c r="A863" s="51" t="s">
        <v>59</v>
      </c>
      <c r="B863" s="54" t="s">
        <v>58</v>
      </c>
      <c r="C863" s="30">
        <v>40.0</v>
      </c>
      <c r="D863" s="35"/>
      <c r="E863" s="28">
        <v>1.738011E7</v>
      </c>
      <c r="F863" s="37"/>
      <c r="G863" s="35"/>
      <c r="H863" s="35"/>
      <c r="J863" s="38"/>
      <c r="K863" s="38"/>
      <c r="L863" s="38"/>
      <c r="N863" s="38"/>
      <c r="O863" s="38"/>
      <c r="P863" s="38"/>
      <c r="T863" s="34"/>
      <c r="U863" s="34"/>
      <c r="V863" s="34"/>
      <c r="W863" s="34"/>
    </row>
    <row r="864">
      <c r="A864" s="51" t="s">
        <v>59</v>
      </c>
      <c r="B864" s="54" t="s">
        <v>58</v>
      </c>
      <c r="C864" s="30">
        <v>40.0</v>
      </c>
      <c r="D864" s="35"/>
      <c r="E864" s="28">
        <v>1.723435E7</v>
      </c>
      <c r="F864" s="37"/>
      <c r="G864" s="35"/>
      <c r="H864" s="35"/>
      <c r="J864" s="38"/>
      <c r="K864" s="38"/>
      <c r="L864" s="38"/>
      <c r="N864" s="38"/>
      <c r="O864" s="38"/>
      <c r="P864" s="38"/>
      <c r="T864" s="34"/>
      <c r="U864" s="34"/>
      <c r="V864" s="34"/>
      <c r="W864" s="34"/>
    </row>
    <row r="865">
      <c r="A865" s="51" t="s">
        <v>59</v>
      </c>
      <c r="B865" s="54" t="s">
        <v>58</v>
      </c>
      <c r="C865" s="30">
        <v>40.0</v>
      </c>
      <c r="D865" s="35" t="str">
        <f>CONCATENATE(A865,B865,C865)</f>
        <v>Com ABAP10BP3_540</v>
      </c>
      <c r="E865" s="28">
        <v>1.8872192E7</v>
      </c>
      <c r="F865" s="37">
        <f>AVERAGE(E863:E865)</f>
        <v>17828884</v>
      </c>
      <c r="G865" s="35">
        <f>STDEV(E863:E865)/F865*100</f>
        <v>5.084254091</v>
      </c>
      <c r="H865" s="43">
        <f>F865-$F$820</f>
        <v>5154840</v>
      </c>
      <c r="J865" s="45">
        <f>AVERAGE(E863:E865)</f>
        <v>17828884</v>
      </c>
      <c r="K865" s="45">
        <f>STDEV(E863:E865)/F865*100</f>
        <v>5.084254091</v>
      </c>
      <c r="L865" s="44">
        <f>J865-$J$820</f>
        <v>13286765.67</v>
      </c>
      <c r="N865" s="45">
        <f>AVERAGE(E863:E865)</f>
        <v>17828884</v>
      </c>
      <c r="O865" s="45">
        <f>STDEV(E863:E865)/F865*100</f>
        <v>5.084254091</v>
      </c>
      <c r="P865" s="44">
        <f>N865-$N$820</f>
        <v>13286765.67</v>
      </c>
      <c r="T865" s="30" t="str">
        <f>IF(H865&gt;0,"+","-")</f>
        <v>+</v>
      </c>
      <c r="U865" s="30" t="str">
        <f>IF(L865&gt;0,"+","-")</f>
        <v>+</v>
      </c>
      <c r="V865" s="30" t="str">
        <f>IF(P865&gt;0,"+","-")</f>
        <v>+</v>
      </c>
      <c r="W865" s="34" t="str">
        <f>IF(T865="+","1",IF(U865="+","2",IF(V865="+","3","ERRADO")))</f>
        <v>1</v>
      </c>
    </row>
    <row r="866">
      <c r="A866" s="30" t="s">
        <v>41</v>
      </c>
      <c r="B866" s="30" t="s">
        <v>42</v>
      </c>
      <c r="C866" s="30">
        <v>45.0</v>
      </c>
      <c r="D866" s="35"/>
      <c r="E866" s="25">
        <v>7978812.0</v>
      </c>
      <c r="F866" s="37"/>
      <c r="G866" s="35"/>
      <c r="J866" s="53"/>
      <c r="K866" s="53"/>
      <c r="L866" s="53"/>
      <c r="N866" s="53"/>
      <c r="O866" s="53"/>
      <c r="P866" s="53"/>
      <c r="T866" s="34"/>
      <c r="U866" s="34"/>
      <c r="V866" s="34"/>
      <c r="W866" s="34"/>
    </row>
    <row r="867">
      <c r="A867" s="30" t="s">
        <v>41</v>
      </c>
      <c r="B867" s="30" t="s">
        <v>42</v>
      </c>
      <c r="C867" s="30">
        <v>45.0</v>
      </c>
      <c r="D867" s="35"/>
      <c r="E867" s="25">
        <v>8111139.0</v>
      </c>
      <c r="F867" s="37"/>
      <c r="G867" s="35"/>
      <c r="J867" s="53"/>
      <c r="K867" s="53"/>
      <c r="L867" s="53"/>
      <c r="N867" s="53"/>
      <c r="O867" s="53"/>
      <c r="P867" s="53"/>
      <c r="T867" s="34"/>
      <c r="U867" s="34"/>
      <c r="V867" s="34"/>
      <c r="W867" s="34"/>
    </row>
    <row r="868">
      <c r="A868" s="30" t="s">
        <v>41</v>
      </c>
      <c r="B868" s="30" t="s">
        <v>42</v>
      </c>
      <c r="C868" s="30">
        <v>45.0</v>
      </c>
      <c r="D868" s="35" t="str">
        <f>CONCATENATE(A868,B868,C868)</f>
        <v>Sem ABAPbranco45</v>
      </c>
      <c r="E868" s="25">
        <v>7350847.0</v>
      </c>
      <c r="F868" s="37">
        <f>AVERAGE(E866:E868)</f>
        <v>7813599.333</v>
      </c>
      <c r="G868" s="35">
        <f>STDEV(E866:E868)/F868*100</f>
        <v>5.198375787</v>
      </c>
      <c r="H868" s="22" t="s">
        <v>43</v>
      </c>
      <c r="J868" s="40">
        <v>2923353.5</v>
      </c>
      <c r="K868" s="38" t="s">
        <v>43</v>
      </c>
      <c r="L868" s="38" t="s">
        <v>43</v>
      </c>
      <c r="N868" s="40">
        <v>2556351.0</v>
      </c>
      <c r="O868" s="38" t="s">
        <v>43</v>
      </c>
      <c r="P868" s="38" t="s">
        <v>43</v>
      </c>
      <c r="T868" s="34"/>
      <c r="U868" s="34"/>
      <c r="V868" s="34"/>
      <c r="W868" s="34"/>
    </row>
    <row r="869">
      <c r="A869" s="30" t="s">
        <v>41</v>
      </c>
      <c r="B869" s="30" t="s">
        <v>44</v>
      </c>
      <c r="C869" s="30">
        <v>45.0</v>
      </c>
      <c r="D869" s="35"/>
      <c r="E869" s="26">
        <v>3.1814062E7</v>
      </c>
      <c r="F869" s="37"/>
      <c r="G869" s="35"/>
      <c r="J869" s="38"/>
      <c r="K869" s="38"/>
      <c r="L869" s="38"/>
      <c r="N869" s="38"/>
      <c r="O869" s="38"/>
      <c r="P869" s="38"/>
      <c r="T869" s="34"/>
      <c r="U869" s="34"/>
      <c r="V869" s="34"/>
      <c r="W869" s="34"/>
    </row>
    <row r="870">
      <c r="A870" s="30" t="s">
        <v>41</v>
      </c>
      <c r="B870" s="30" t="s">
        <v>44</v>
      </c>
      <c r="C870" s="30">
        <v>45.0</v>
      </c>
      <c r="D870" s="35"/>
      <c r="E870" s="26">
        <v>3.3945648E7</v>
      </c>
      <c r="F870" s="37"/>
      <c r="G870" s="35"/>
      <c r="J870" s="38"/>
      <c r="K870" s="38"/>
      <c r="L870" s="38"/>
      <c r="N870" s="38"/>
      <c r="O870" s="38"/>
      <c r="P870" s="38"/>
      <c r="T870" s="34"/>
      <c r="U870" s="34"/>
      <c r="V870" s="34"/>
      <c r="W870" s="34"/>
    </row>
    <row r="871">
      <c r="A871" s="30" t="s">
        <v>41</v>
      </c>
      <c r="B871" s="30" t="s">
        <v>44</v>
      </c>
      <c r="C871" s="30">
        <v>45.0</v>
      </c>
      <c r="D871" s="35" t="str">
        <f>CONCATENATE(A871,B871,C871)</f>
        <v>Sem ABAPC145</v>
      </c>
      <c r="E871" s="26">
        <v>3.4774E7</v>
      </c>
      <c r="F871" s="37">
        <f>AVERAGE(E869:E871)</f>
        <v>33511236.67</v>
      </c>
      <c r="G871" s="35">
        <f>STDEV(E869:E871)/F871*100</f>
        <v>4.556792071</v>
      </c>
      <c r="H871" s="56">
        <f>F871-$F$868</f>
        <v>25697637.33</v>
      </c>
      <c r="J871" s="45">
        <f>AVERAGE(E869:E871)</f>
        <v>33511236.67</v>
      </c>
      <c r="K871" s="45">
        <f>STDEV(E869:E871)/F871*100</f>
        <v>4.556792071</v>
      </c>
      <c r="L871" s="44">
        <f>J871-$J$868</f>
        <v>30587883.17</v>
      </c>
      <c r="N871" s="45">
        <f>AVERAGE(E869:E871)</f>
        <v>33511236.67</v>
      </c>
      <c r="O871" s="45">
        <f>STDEV(E869:E871)/F871*100</f>
        <v>4.556792071</v>
      </c>
      <c r="P871" s="44">
        <f>N871-$N$868</f>
        <v>30954885.67</v>
      </c>
      <c r="T871" s="30" t="str">
        <f>IF(H871&gt;0,"+","-")</f>
        <v>+</v>
      </c>
      <c r="U871" s="30" t="str">
        <f>IF(L871&gt;0,"+","-")</f>
        <v>+</v>
      </c>
      <c r="V871" s="30" t="str">
        <f>IF(P871&gt;0,"+","-")</f>
        <v>+</v>
      </c>
      <c r="W871" s="34" t="str">
        <f>IF(T871="+","1",IF(U871="+","2",IF(V871="+","3","ERRADO")))</f>
        <v>1</v>
      </c>
    </row>
    <row r="872">
      <c r="A872" s="30" t="s">
        <v>41</v>
      </c>
      <c r="B872" s="30" t="s">
        <v>45</v>
      </c>
      <c r="C872" s="30">
        <v>45.0</v>
      </c>
      <c r="D872" s="35"/>
      <c r="E872" s="26">
        <v>1.484053E7</v>
      </c>
      <c r="F872" s="37"/>
      <c r="G872" s="35"/>
      <c r="J872" s="38"/>
      <c r="K872" s="38"/>
      <c r="L872" s="38"/>
      <c r="N872" s="38"/>
      <c r="O872" s="38"/>
      <c r="P872" s="38"/>
      <c r="T872" s="34"/>
      <c r="U872" s="34"/>
      <c r="V872" s="34"/>
      <c r="W872" s="34"/>
    </row>
    <row r="873">
      <c r="A873" s="30" t="s">
        <v>41</v>
      </c>
      <c r="B873" s="30" t="s">
        <v>45</v>
      </c>
      <c r="C873" s="30">
        <v>45.0</v>
      </c>
      <c r="D873" s="35"/>
      <c r="E873" s="26">
        <v>1.4833891E7</v>
      </c>
      <c r="F873" s="37"/>
      <c r="G873" s="35"/>
      <c r="J873" s="38"/>
      <c r="K873" s="38"/>
      <c r="L873" s="38"/>
      <c r="N873" s="38"/>
      <c r="O873" s="38"/>
      <c r="P873" s="38"/>
      <c r="T873" s="34"/>
      <c r="U873" s="34"/>
      <c r="V873" s="34"/>
      <c r="W873" s="34"/>
    </row>
    <row r="874">
      <c r="A874" s="30" t="s">
        <v>41</v>
      </c>
      <c r="B874" s="30" t="s">
        <v>45</v>
      </c>
      <c r="C874" s="30">
        <v>45.0</v>
      </c>
      <c r="D874" s="35" t="str">
        <f>CONCATENATE(A874,B874,C874)</f>
        <v>Sem ABAPC245</v>
      </c>
      <c r="E874" s="26">
        <v>1.5361809E7</v>
      </c>
      <c r="F874" s="37">
        <f>AVERAGE(E872:E874)</f>
        <v>15012076.67</v>
      </c>
      <c r="G874" s="35">
        <f>STDEV(E872:E874)/F874*100</f>
        <v>2.017677381</v>
      </c>
      <c r="H874" s="56">
        <f>F874-$F$868</f>
        <v>7198477.333</v>
      </c>
      <c r="J874" s="45">
        <f>AVERAGE(E872:E874)</f>
        <v>15012076.67</v>
      </c>
      <c r="K874" s="45">
        <f>STDEV(E872:E874)/F874*100</f>
        <v>2.017677381</v>
      </c>
      <c r="L874" s="44">
        <f>J874-$J$868</f>
        <v>12088723.17</v>
      </c>
      <c r="N874" s="45">
        <f>AVERAGE(E872:E874)</f>
        <v>15012076.67</v>
      </c>
      <c r="O874" s="45">
        <f>STDEV(E872:E874)/F874*100</f>
        <v>2.017677381</v>
      </c>
      <c r="P874" s="44">
        <f>N874-$N$868</f>
        <v>12455725.67</v>
      </c>
      <c r="T874" s="30" t="str">
        <f>IF(H874&gt;0,"+","-")</f>
        <v>+</v>
      </c>
      <c r="U874" s="30" t="str">
        <f>IF(L874&gt;0,"+","-")</f>
        <v>+</v>
      </c>
      <c r="V874" s="30" t="str">
        <f>IF(P874&gt;0,"+","-")</f>
        <v>+</v>
      </c>
      <c r="W874" s="34" t="str">
        <f>IF(T874="+","1",IF(U874="+","2",IF(V874="+","3","ERRADO")))</f>
        <v>1</v>
      </c>
    </row>
    <row r="875">
      <c r="A875" s="30" t="s">
        <v>41</v>
      </c>
      <c r="B875" s="30" t="s">
        <v>46</v>
      </c>
      <c r="C875" s="30">
        <v>45.0</v>
      </c>
      <c r="D875" s="35"/>
      <c r="E875" s="26">
        <v>2.6555708E7</v>
      </c>
      <c r="F875" s="37"/>
      <c r="G875" s="35"/>
      <c r="J875" s="38"/>
      <c r="K875" s="38"/>
      <c r="L875" s="38"/>
      <c r="N875" s="38"/>
      <c r="O875" s="38"/>
      <c r="P875" s="38"/>
      <c r="T875" s="34"/>
      <c r="U875" s="34"/>
      <c r="V875" s="34"/>
      <c r="W875" s="34"/>
    </row>
    <row r="876">
      <c r="A876" s="30" t="s">
        <v>41</v>
      </c>
      <c r="B876" s="30" t="s">
        <v>46</v>
      </c>
      <c r="C876" s="30">
        <v>45.0</v>
      </c>
      <c r="D876" s="35"/>
      <c r="E876" s="26">
        <v>1.9821962E7</v>
      </c>
      <c r="F876" s="37"/>
      <c r="G876" s="35"/>
      <c r="J876" s="38"/>
      <c r="K876" s="38"/>
      <c r="L876" s="38"/>
      <c r="N876" s="38"/>
      <c r="O876" s="38"/>
      <c r="P876" s="38"/>
      <c r="T876" s="34"/>
      <c r="U876" s="34"/>
      <c r="V876" s="34"/>
      <c r="W876" s="34"/>
    </row>
    <row r="877">
      <c r="A877" s="30" t="s">
        <v>41</v>
      </c>
      <c r="B877" s="30" t="s">
        <v>46</v>
      </c>
      <c r="C877" s="30">
        <v>45.0</v>
      </c>
      <c r="D877" s="35" t="str">
        <f>CONCATENATE(A877,B877,C877)</f>
        <v>Sem ABAPC345</v>
      </c>
      <c r="E877" s="26">
        <v>2.4830592E7</v>
      </c>
      <c r="F877" s="37">
        <f>AVERAGE(E875:E877)</f>
        <v>23736087.33</v>
      </c>
      <c r="G877" s="35">
        <f>STDEV(E875:E877)/F877*100</f>
        <v>14.73602125</v>
      </c>
      <c r="H877" s="56">
        <f>F877-$F$868</f>
        <v>15922488</v>
      </c>
      <c r="J877" s="45">
        <f>AVERAGE(E875:E877)</f>
        <v>23736087.33</v>
      </c>
      <c r="K877" s="45">
        <f>STDEV(E875:E877)/F877*100</f>
        <v>14.73602125</v>
      </c>
      <c r="L877" s="44">
        <f>J877-$J$868</f>
        <v>20812733.83</v>
      </c>
      <c r="N877" s="45">
        <f>AVERAGE(E875:E877)</f>
        <v>23736087.33</v>
      </c>
      <c r="O877" s="45">
        <f>STDEV(E875:E877)/F877*100</f>
        <v>14.73602125</v>
      </c>
      <c r="P877" s="44">
        <f>N877-$N$868</f>
        <v>21179736.33</v>
      </c>
      <c r="T877" s="30" t="str">
        <f>IF(H877&gt;0,"+","-")</f>
        <v>+</v>
      </c>
      <c r="U877" s="30" t="str">
        <f>IF(L877&gt;0,"+","-")</f>
        <v>+</v>
      </c>
      <c r="V877" s="30" t="str">
        <f>IF(P877&gt;0,"+","-")</f>
        <v>+</v>
      </c>
      <c r="W877" s="34" t="str">
        <f>IF(T877="+","1",IF(U877="+","2",IF(V877="+","3","ERRADO")))</f>
        <v>1</v>
      </c>
    </row>
    <row r="878">
      <c r="A878" s="30" t="s">
        <v>41</v>
      </c>
      <c r="B878" s="30" t="s">
        <v>47</v>
      </c>
      <c r="C878" s="30">
        <v>45.0</v>
      </c>
      <c r="D878" s="35"/>
      <c r="E878" s="26">
        <v>9947333.0</v>
      </c>
      <c r="F878" s="37"/>
      <c r="G878" s="35"/>
      <c r="H878" s="35"/>
      <c r="J878" s="38"/>
      <c r="K878" s="38"/>
      <c r="L878" s="38"/>
      <c r="N878" s="38"/>
      <c r="O878" s="38"/>
      <c r="P878" s="38"/>
      <c r="T878" s="34"/>
      <c r="U878" s="34"/>
      <c r="V878" s="34"/>
      <c r="W878" s="34"/>
    </row>
    <row r="879">
      <c r="A879" s="30" t="s">
        <v>41</v>
      </c>
      <c r="B879" s="30" t="s">
        <v>47</v>
      </c>
      <c r="C879" s="30">
        <v>45.0</v>
      </c>
      <c r="D879" s="35"/>
      <c r="E879" s="26">
        <v>9984857.0</v>
      </c>
      <c r="F879" s="37"/>
      <c r="G879" s="35"/>
      <c r="H879" s="35"/>
      <c r="J879" s="38"/>
      <c r="K879" s="38"/>
      <c r="L879" s="38"/>
      <c r="N879" s="38"/>
      <c r="O879" s="38"/>
      <c r="P879" s="38"/>
      <c r="T879" s="34"/>
      <c r="U879" s="34"/>
      <c r="V879" s="34"/>
      <c r="W879" s="34"/>
    </row>
    <row r="880">
      <c r="A880" s="30" t="s">
        <v>41</v>
      </c>
      <c r="B880" s="30" t="s">
        <v>47</v>
      </c>
      <c r="C880" s="30">
        <v>45.0</v>
      </c>
      <c r="D880" s="35" t="str">
        <f>CONCATENATE(A880,B880,C880)</f>
        <v>Sem ABAPC445</v>
      </c>
      <c r="E880" s="26">
        <v>1.0207091E7</v>
      </c>
      <c r="F880" s="37">
        <f>AVERAGE(E878:E880)</f>
        <v>10046427</v>
      </c>
      <c r="G880" s="35">
        <f>STDEV(E878:E880)/F880*100</f>
        <v>1.397495583</v>
      </c>
      <c r="H880" s="56">
        <f>F880-$F$868</f>
        <v>2232827.667</v>
      </c>
      <c r="J880" s="45">
        <f>AVERAGE(E878:E880)</f>
        <v>10046427</v>
      </c>
      <c r="K880" s="45">
        <f>STDEV(E878:E880)/F880*100</f>
        <v>1.397495583</v>
      </c>
      <c r="L880" s="44">
        <f>J880-$J$868</f>
        <v>7123073.5</v>
      </c>
      <c r="N880" s="45">
        <f>AVERAGE(E878:E880)</f>
        <v>10046427</v>
      </c>
      <c r="O880" s="48">
        <f>STDEV(E878:E880)/F880*100</f>
        <v>1.397495583</v>
      </c>
      <c r="P880" s="44">
        <f>N880-$N$868</f>
        <v>7490076</v>
      </c>
      <c r="T880" s="30" t="str">
        <f>IF(H880&gt;0,"+","-")</f>
        <v>+</v>
      </c>
      <c r="U880" s="30" t="str">
        <f>IF(L880&gt;0,"+","-")</f>
        <v>+</v>
      </c>
      <c r="V880" s="30" t="str">
        <f>IF(P880&gt;0,"+","-")</f>
        <v>+</v>
      </c>
      <c r="W880" s="34" t="str">
        <f>IF(T880="+","1",IF(U880="+","2",IF(V880="+","3","ERRADO")))</f>
        <v>1</v>
      </c>
    </row>
    <row r="881">
      <c r="A881" s="30" t="s">
        <v>41</v>
      </c>
      <c r="B881" s="30" t="s">
        <v>48</v>
      </c>
      <c r="C881" s="30">
        <v>45.0</v>
      </c>
      <c r="D881" s="35"/>
      <c r="E881" s="26">
        <v>1.8963888E7</v>
      </c>
      <c r="F881" s="37"/>
      <c r="G881" s="35"/>
      <c r="H881" s="35"/>
      <c r="J881" s="38"/>
      <c r="K881" s="38"/>
      <c r="L881" s="38"/>
      <c r="N881" s="38"/>
      <c r="O881" s="38"/>
      <c r="P881" s="38"/>
      <c r="T881" s="34"/>
      <c r="U881" s="34"/>
      <c r="V881" s="34"/>
      <c r="W881" s="34"/>
    </row>
    <row r="882">
      <c r="A882" s="30" t="s">
        <v>41</v>
      </c>
      <c r="B882" s="30" t="s">
        <v>48</v>
      </c>
      <c r="C882" s="30">
        <v>45.0</v>
      </c>
      <c r="D882" s="35"/>
      <c r="E882" s="26">
        <v>2.0525376E7</v>
      </c>
      <c r="F882" s="37"/>
      <c r="G882" s="35"/>
      <c r="H882" s="35"/>
      <c r="J882" s="38"/>
      <c r="K882" s="38"/>
      <c r="L882" s="38"/>
      <c r="N882" s="38"/>
      <c r="O882" s="38"/>
      <c r="P882" s="38"/>
      <c r="T882" s="34"/>
      <c r="U882" s="34"/>
      <c r="V882" s="34"/>
      <c r="W882" s="34"/>
    </row>
    <row r="883">
      <c r="A883" s="30" t="s">
        <v>41</v>
      </c>
      <c r="B883" s="30" t="s">
        <v>48</v>
      </c>
      <c r="C883" s="30">
        <v>45.0</v>
      </c>
      <c r="D883" s="35" t="str">
        <f>CONCATENATE(A883,B883,C883)</f>
        <v>Sem ABAPC545</v>
      </c>
      <c r="E883" s="26">
        <v>2.0068298E7</v>
      </c>
      <c r="F883" s="37">
        <f>AVERAGE(E881:E883)</f>
        <v>19852520.67</v>
      </c>
      <c r="G883" s="35">
        <f>STDEV(E881:E883)/F883*100</f>
        <v>4.0437978</v>
      </c>
      <c r="H883" s="56">
        <f>F883-$F$868</f>
        <v>12038921.33</v>
      </c>
      <c r="J883" s="45">
        <f>AVERAGE(E881:E883)</f>
        <v>19852520.67</v>
      </c>
      <c r="K883" s="45">
        <f>STDEV(E881:E883)/F883*100</f>
        <v>4.0437978</v>
      </c>
      <c r="L883" s="44">
        <f>J883-$J$868</f>
        <v>16929167.17</v>
      </c>
      <c r="N883" s="45">
        <f>AVERAGE(E881:E883)</f>
        <v>19852520.67</v>
      </c>
      <c r="O883" s="45">
        <f>STDEV(E881:E883)/F883*100</f>
        <v>4.0437978</v>
      </c>
      <c r="P883" s="44">
        <f>N883-$N$868</f>
        <v>17296169.67</v>
      </c>
      <c r="T883" s="30" t="str">
        <f>IF(H883&gt;0,"+","-")</f>
        <v>+</v>
      </c>
      <c r="U883" s="30" t="str">
        <f>IF(L883&gt;0,"+","-")</f>
        <v>+</v>
      </c>
      <c r="V883" s="30" t="str">
        <f>IF(P883&gt;0,"+","-")</f>
        <v>+</v>
      </c>
      <c r="W883" s="34" t="str">
        <f>IF(T883="+","1",IF(U883="+","2",IF(V883="+","3","ERRADO")))</f>
        <v>1</v>
      </c>
    </row>
    <row r="884">
      <c r="A884" s="30" t="s">
        <v>41</v>
      </c>
      <c r="B884" s="30" t="s">
        <v>49</v>
      </c>
      <c r="C884" s="30">
        <v>45.0</v>
      </c>
      <c r="D884" s="35"/>
      <c r="E884" s="27">
        <v>1.7397318E7</v>
      </c>
      <c r="F884" s="37"/>
      <c r="G884" s="35"/>
      <c r="H884" s="35"/>
      <c r="J884" s="38"/>
      <c r="K884" s="38"/>
      <c r="L884" s="38"/>
      <c r="N884" s="38"/>
      <c r="O884" s="38"/>
      <c r="P884" s="38"/>
      <c r="T884" s="34"/>
      <c r="U884" s="34"/>
      <c r="V884" s="34"/>
      <c r="W884" s="34"/>
    </row>
    <row r="885">
      <c r="A885" s="30" t="s">
        <v>41</v>
      </c>
      <c r="B885" s="30" t="s">
        <v>49</v>
      </c>
      <c r="C885" s="30">
        <v>45.0</v>
      </c>
      <c r="D885" s="35"/>
      <c r="E885" s="27">
        <v>1.9054682E7</v>
      </c>
      <c r="F885" s="37"/>
      <c r="G885" s="35"/>
      <c r="H885" s="35"/>
      <c r="J885" s="38"/>
      <c r="K885" s="38"/>
      <c r="L885" s="38"/>
      <c r="N885" s="38"/>
      <c r="O885" s="38"/>
      <c r="P885" s="38"/>
      <c r="T885" s="34"/>
      <c r="U885" s="34"/>
      <c r="V885" s="34"/>
      <c r="W885" s="34"/>
    </row>
    <row r="886">
      <c r="A886" s="30" t="s">
        <v>41</v>
      </c>
      <c r="B886" s="30" t="s">
        <v>49</v>
      </c>
      <c r="C886" s="30">
        <v>45.0</v>
      </c>
      <c r="D886" s="35" t="str">
        <f>CONCATENATE(A886,B886,C886)</f>
        <v>Sem ABAP1BP3_145</v>
      </c>
      <c r="E886" s="27">
        <v>1.7995092E7</v>
      </c>
      <c r="F886" s="37">
        <f>AVERAGE(E884:E886)</f>
        <v>18149030.67</v>
      </c>
      <c r="G886" s="35">
        <f>STDEV(E884:E886)/F886*100</f>
        <v>4.624693574</v>
      </c>
      <c r="H886" s="56">
        <f>F886-$F$868</f>
        <v>10335431.33</v>
      </c>
      <c r="J886" s="45">
        <f>AVERAGE(E884:E886)</f>
        <v>18149030.67</v>
      </c>
      <c r="K886" s="45">
        <f>STDEV(E884:E886)/F886*100</f>
        <v>4.624693574</v>
      </c>
      <c r="L886" s="44">
        <f>J886-$J$868</f>
        <v>15225677.17</v>
      </c>
      <c r="N886" s="45">
        <f>AVERAGE(E884:E886)</f>
        <v>18149030.67</v>
      </c>
      <c r="O886" s="45">
        <f>STDEV(E884:E886)/F886*100</f>
        <v>4.624693574</v>
      </c>
      <c r="P886" s="44">
        <f>N886-$N$868</f>
        <v>15592679.67</v>
      </c>
      <c r="T886" s="30" t="str">
        <f>IF(H886&gt;0,"+","-")</f>
        <v>+</v>
      </c>
      <c r="U886" s="30" t="str">
        <f>IF(L886&gt;0,"+","-")</f>
        <v>+</v>
      </c>
      <c r="V886" s="30" t="str">
        <f>IF(P886&gt;0,"+","-")</f>
        <v>+</v>
      </c>
      <c r="W886" s="34" t="str">
        <f>IF(T886="+","1",IF(U886="+","2",IF(V886="+","3","ERRADO")))</f>
        <v>1</v>
      </c>
    </row>
    <row r="887">
      <c r="A887" s="30" t="s">
        <v>41</v>
      </c>
      <c r="B887" s="30" t="s">
        <v>50</v>
      </c>
      <c r="C887" s="30">
        <v>45.0</v>
      </c>
      <c r="D887" s="35"/>
      <c r="E887" s="27">
        <v>1.1688337E7</v>
      </c>
      <c r="F887" s="37"/>
      <c r="G887" s="35"/>
      <c r="H887" s="35"/>
      <c r="J887" s="38"/>
      <c r="K887" s="38"/>
      <c r="L887" s="38"/>
      <c r="N887" s="38"/>
      <c r="O887" s="38"/>
      <c r="P887" s="38"/>
      <c r="T887" s="34"/>
      <c r="U887" s="34"/>
      <c r="V887" s="34"/>
      <c r="W887" s="34"/>
    </row>
    <row r="888">
      <c r="A888" s="30" t="s">
        <v>41</v>
      </c>
      <c r="B888" s="30" t="s">
        <v>50</v>
      </c>
      <c r="C888" s="30">
        <v>45.0</v>
      </c>
      <c r="D888" s="35"/>
      <c r="E888" s="27">
        <v>1.233485E7</v>
      </c>
      <c r="F888" s="37"/>
      <c r="G888" s="35"/>
      <c r="H888" s="35"/>
      <c r="J888" s="38"/>
      <c r="K888" s="38"/>
      <c r="L888" s="38"/>
      <c r="N888" s="38"/>
      <c r="O888" s="38"/>
      <c r="P888" s="38"/>
      <c r="T888" s="34"/>
      <c r="U888" s="34"/>
      <c r="V888" s="34"/>
      <c r="W888" s="34"/>
    </row>
    <row r="889">
      <c r="A889" s="30" t="s">
        <v>41</v>
      </c>
      <c r="B889" s="30" t="s">
        <v>50</v>
      </c>
      <c r="C889" s="30">
        <v>45.0</v>
      </c>
      <c r="D889" s="35" t="str">
        <f>CONCATENATE(A889,B889,C889)</f>
        <v>Sem ABAP1BP3_245</v>
      </c>
      <c r="E889" s="27">
        <v>1.3431231E7</v>
      </c>
      <c r="F889" s="37">
        <f>AVERAGE(E887:E889)</f>
        <v>12484806</v>
      </c>
      <c r="G889" s="35">
        <f>STDEV(E887:E889)/F889*100</f>
        <v>7.057140958</v>
      </c>
      <c r="H889" s="56">
        <f>F889-$F$868</f>
        <v>4671206.667</v>
      </c>
      <c r="J889" s="45">
        <f>AVERAGE(E887:E889)</f>
        <v>12484806</v>
      </c>
      <c r="K889" s="45">
        <f>STDEV(E887:E889)/F889*100</f>
        <v>7.057140958</v>
      </c>
      <c r="L889" s="44">
        <f>J889-$J$868</f>
        <v>9561452.5</v>
      </c>
      <c r="N889" s="45">
        <f>AVERAGE(E887:E889)</f>
        <v>12484806</v>
      </c>
      <c r="O889" s="45">
        <f>STDEV(E887:E889)/F889*100</f>
        <v>7.057140958</v>
      </c>
      <c r="P889" s="44">
        <f>N889-$N$868</f>
        <v>9928455</v>
      </c>
      <c r="T889" s="30" t="str">
        <f>IF(H889&gt;0,"+","-")</f>
        <v>+</v>
      </c>
      <c r="U889" s="30" t="str">
        <f>IF(L889&gt;0,"+","-")</f>
        <v>+</v>
      </c>
      <c r="V889" s="30" t="str">
        <f>IF(P889&gt;0,"+","-")</f>
        <v>+</v>
      </c>
      <c r="W889" s="34" t="str">
        <f>IF(T889="+","1",IF(U889="+","2",IF(V889="+","3","ERRADO")))</f>
        <v>1</v>
      </c>
    </row>
    <row r="890">
      <c r="A890" s="30" t="s">
        <v>41</v>
      </c>
      <c r="B890" s="30" t="s">
        <v>51</v>
      </c>
      <c r="C890" s="30">
        <v>45.0</v>
      </c>
      <c r="D890" s="35"/>
      <c r="E890" s="27">
        <v>1.7942926E7</v>
      </c>
      <c r="F890" s="37"/>
      <c r="G890" s="35"/>
      <c r="H890" s="35"/>
      <c r="J890" s="38"/>
      <c r="K890" s="38"/>
      <c r="L890" s="38"/>
      <c r="N890" s="38"/>
      <c r="O890" s="38"/>
      <c r="P890" s="38"/>
      <c r="T890" s="34"/>
      <c r="U890" s="34"/>
      <c r="V890" s="34"/>
      <c r="W890" s="34"/>
    </row>
    <row r="891">
      <c r="A891" s="30" t="s">
        <v>41</v>
      </c>
      <c r="B891" s="30" t="s">
        <v>51</v>
      </c>
      <c r="C891" s="30">
        <v>45.0</v>
      </c>
      <c r="D891" s="35"/>
      <c r="E891" s="27">
        <v>1.975505E7</v>
      </c>
      <c r="F891" s="37"/>
      <c r="G891" s="35"/>
      <c r="H891" s="35"/>
      <c r="J891" s="38"/>
      <c r="K891" s="38"/>
      <c r="L891" s="38"/>
      <c r="N891" s="38"/>
      <c r="O891" s="38"/>
      <c r="P891" s="38"/>
      <c r="T891" s="34"/>
      <c r="U891" s="34"/>
      <c r="V891" s="34"/>
      <c r="W891" s="34"/>
    </row>
    <row r="892">
      <c r="A892" s="30" t="s">
        <v>41</v>
      </c>
      <c r="B892" s="30" t="s">
        <v>51</v>
      </c>
      <c r="C892" s="30">
        <v>45.0</v>
      </c>
      <c r="D892" s="35" t="str">
        <f>CONCATENATE(A892,B892,C892)</f>
        <v>Sem ABAP1BP3_345</v>
      </c>
      <c r="E892" s="27">
        <v>2.0125108E7</v>
      </c>
      <c r="F892" s="37">
        <f>AVERAGE(E890:E892)</f>
        <v>19274361.33</v>
      </c>
      <c r="G892" s="35">
        <f>STDEV(E890:E892)/F892*100</f>
        <v>6.05886796</v>
      </c>
      <c r="H892" s="56">
        <f>F892-$F$868</f>
        <v>11460762</v>
      </c>
      <c r="J892" s="45">
        <f>AVERAGE(E890:E892)</f>
        <v>19274361.33</v>
      </c>
      <c r="K892" s="45">
        <f>STDEV(E890:E892)/F892*100</f>
        <v>6.05886796</v>
      </c>
      <c r="L892" s="44">
        <f>J892-$J$868</f>
        <v>16351007.83</v>
      </c>
      <c r="N892" s="45">
        <f>AVERAGE(E890:E892)</f>
        <v>19274361.33</v>
      </c>
      <c r="O892" s="48">
        <f>STDEV(E890:E892)/F892*100</f>
        <v>6.05886796</v>
      </c>
      <c r="P892" s="44">
        <f>N892-$N$868</f>
        <v>16718010.33</v>
      </c>
      <c r="T892" s="30" t="str">
        <f>IF(H892&gt;0,"+","-")</f>
        <v>+</v>
      </c>
      <c r="U892" s="30" t="str">
        <f>IF(L892&gt;0,"+","-")</f>
        <v>+</v>
      </c>
      <c r="V892" s="30" t="str">
        <f>IF(P892&gt;0,"+","-")</f>
        <v>+</v>
      </c>
      <c r="W892" s="34" t="str">
        <f>IF(T892="+","1",IF(U892="+","2",IF(V892="+","3","ERRADO")))</f>
        <v>1</v>
      </c>
    </row>
    <row r="893">
      <c r="A893" s="30" t="s">
        <v>41</v>
      </c>
      <c r="B893" s="30" t="s">
        <v>52</v>
      </c>
      <c r="C893" s="30">
        <v>45.0</v>
      </c>
      <c r="D893" s="35"/>
      <c r="E893" s="27">
        <v>1.6223123E7</v>
      </c>
      <c r="F893" s="37"/>
      <c r="G893" s="35"/>
      <c r="H893" s="35"/>
      <c r="J893" s="38"/>
      <c r="K893" s="38"/>
      <c r="L893" s="38"/>
      <c r="N893" s="38"/>
      <c r="O893" s="38"/>
      <c r="P893" s="38"/>
      <c r="T893" s="34"/>
      <c r="U893" s="34"/>
      <c r="V893" s="34"/>
      <c r="W893" s="34"/>
    </row>
    <row r="894">
      <c r="A894" s="30" t="s">
        <v>41</v>
      </c>
      <c r="B894" s="30" t="s">
        <v>52</v>
      </c>
      <c r="C894" s="30">
        <v>45.0</v>
      </c>
      <c r="D894" s="35"/>
      <c r="E894" s="27">
        <v>1.5985914E7</v>
      </c>
      <c r="F894" s="37"/>
      <c r="G894" s="35"/>
      <c r="H894" s="35"/>
      <c r="J894" s="38"/>
      <c r="K894" s="38"/>
      <c r="L894" s="38"/>
      <c r="N894" s="38"/>
      <c r="O894" s="38"/>
      <c r="P894" s="38"/>
      <c r="T894" s="34"/>
      <c r="U894" s="34"/>
      <c r="V894" s="34"/>
      <c r="W894" s="34"/>
    </row>
    <row r="895">
      <c r="A895" s="30" t="s">
        <v>41</v>
      </c>
      <c r="B895" s="30" t="s">
        <v>52</v>
      </c>
      <c r="C895" s="30">
        <v>45.0</v>
      </c>
      <c r="D895" s="35" t="str">
        <f>CONCATENATE(A895,B895,C895)</f>
        <v>Sem ABAP1BP3_445</v>
      </c>
      <c r="E895" s="27">
        <v>1.6658049E7</v>
      </c>
      <c r="F895" s="37">
        <f>AVERAGE(E893:E895)</f>
        <v>16289028.67</v>
      </c>
      <c r="G895" s="35">
        <f>STDEV(E893:E895)/F895*100</f>
        <v>2.092695632</v>
      </c>
      <c r="H895" s="56">
        <f>F895-$F$868</f>
        <v>8475429.333</v>
      </c>
      <c r="J895" s="45">
        <f>AVERAGE(E893:E895)</f>
        <v>16289028.67</v>
      </c>
      <c r="K895" s="45">
        <f>STDEV(E893:E895)/F895*100</f>
        <v>2.092695632</v>
      </c>
      <c r="L895" s="44">
        <f>J895-$J$868</f>
        <v>13365675.17</v>
      </c>
      <c r="N895" s="45">
        <f>AVERAGE(E893:E895)</f>
        <v>16289028.67</v>
      </c>
      <c r="O895" s="45">
        <f>STDEV(E893:E895)/F895*100</f>
        <v>2.092695632</v>
      </c>
      <c r="P895" s="44">
        <f>N895-$N$868</f>
        <v>13732677.67</v>
      </c>
      <c r="T895" s="30" t="str">
        <f>IF(H895&gt;0,"+","-")</f>
        <v>+</v>
      </c>
      <c r="U895" s="30" t="str">
        <f>IF(L895&gt;0,"+","-")</f>
        <v>+</v>
      </c>
      <c r="V895" s="30" t="str">
        <f>IF(P895&gt;0,"+","-")</f>
        <v>+</v>
      </c>
      <c r="W895" s="34" t="str">
        <f>IF(T895="+","1",IF(U895="+","2",IF(V895="+","3","ERRADO")))</f>
        <v>1</v>
      </c>
    </row>
    <row r="896">
      <c r="A896" s="30" t="s">
        <v>41</v>
      </c>
      <c r="B896" s="30" t="s">
        <v>53</v>
      </c>
      <c r="C896" s="30">
        <v>45.0</v>
      </c>
      <c r="D896" s="35"/>
      <c r="E896" s="27">
        <v>1.9861384E7</v>
      </c>
      <c r="F896" s="37"/>
      <c r="G896" s="35"/>
      <c r="H896" s="35"/>
      <c r="J896" s="38"/>
      <c r="K896" s="38"/>
      <c r="L896" s="38"/>
      <c r="N896" s="38"/>
      <c r="O896" s="38"/>
      <c r="P896" s="38"/>
      <c r="T896" s="34"/>
      <c r="U896" s="34"/>
      <c r="V896" s="34"/>
      <c r="W896" s="34"/>
    </row>
    <row r="897">
      <c r="A897" s="30" t="s">
        <v>41</v>
      </c>
      <c r="B897" s="30" t="s">
        <v>53</v>
      </c>
      <c r="C897" s="30">
        <v>45.0</v>
      </c>
      <c r="D897" s="35"/>
      <c r="E897" s="27">
        <v>2.0220642E7</v>
      </c>
      <c r="F897" s="37"/>
      <c r="G897" s="35"/>
      <c r="H897" s="35"/>
      <c r="J897" s="38"/>
      <c r="K897" s="38"/>
      <c r="L897" s="38"/>
      <c r="N897" s="38"/>
      <c r="O897" s="38"/>
      <c r="P897" s="38"/>
      <c r="T897" s="34"/>
      <c r="U897" s="34"/>
      <c r="V897" s="34"/>
      <c r="W897" s="34"/>
    </row>
    <row r="898">
      <c r="A898" s="30" t="s">
        <v>41</v>
      </c>
      <c r="B898" s="30" t="s">
        <v>53</v>
      </c>
      <c r="C898" s="30">
        <v>45.0</v>
      </c>
      <c r="D898" s="35" t="str">
        <f>CONCATENATE(A898,B898,C898)</f>
        <v>Sem ABAP1BP3_545</v>
      </c>
      <c r="E898" s="27">
        <v>1.9097198E7</v>
      </c>
      <c r="F898" s="37">
        <f>AVERAGE(E896:E898)</f>
        <v>19726408</v>
      </c>
      <c r="G898" s="35">
        <f>STDEV(E896:E898)/F898*100</f>
        <v>2.908566051</v>
      </c>
      <c r="H898" s="56">
        <f>F898-$F$868</f>
        <v>11912808.67</v>
      </c>
      <c r="J898" s="45">
        <f>AVERAGE(E896:E898)</f>
        <v>19726408</v>
      </c>
      <c r="K898" s="45">
        <f>STDEV(E896:E898)/F898*100</f>
        <v>2.908566051</v>
      </c>
      <c r="L898" s="44">
        <f>J898-$J$868</f>
        <v>16803054.5</v>
      </c>
      <c r="N898" s="45">
        <f>AVERAGE(E896:E898)</f>
        <v>19726408</v>
      </c>
      <c r="O898" s="45">
        <f>STDEV(E896:E898)/F898*100</f>
        <v>2.908566051</v>
      </c>
      <c r="P898" s="44">
        <f>N898-$N$868</f>
        <v>17170057</v>
      </c>
      <c r="T898" s="30" t="str">
        <f>IF(H898&gt;0,"+","-")</f>
        <v>+</v>
      </c>
      <c r="U898" s="30" t="str">
        <f>IF(L898&gt;0,"+","-")</f>
        <v>+</v>
      </c>
      <c r="V898" s="30" t="str">
        <f>IF(P898&gt;0,"+","-")</f>
        <v>+</v>
      </c>
      <c r="W898" s="34" t="str">
        <f>IF(T898="+","1",IF(U898="+","2",IF(V898="+","3","ERRADO")))</f>
        <v>1</v>
      </c>
    </row>
    <row r="899">
      <c r="A899" s="30" t="s">
        <v>41</v>
      </c>
      <c r="B899" s="30" t="s">
        <v>54</v>
      </c>
      <c r="C899" s="30">
        <v>45.0</v>
      </c>
      <c r="D899" s="35"/>
      <c r="E899" s="28">
        <v>2.1679134E7</v>
      </c>
      <c r="F899" s="37"/>
      <c r="G899" s="35"/>
      <c r="H899" s="35"/>
      <c r="J899" s="38"/>
      <c r="K899" s="38"/>
      <c r="L899" s="38"/>
      <c r="N899" s="38"/>
      <c r="O899" s="38"/>
      <c r="P899" s="38"/>
      <c r="T899" s="34"/>
      <c r="U899" s="34"/>
      <c r="V899" s="34"/>
      <c r="W899" s="34"/>
    </row>
    <row r="900">
      <c r="A900" s="30" t="s">
        <v>41</v>
      </c>
      <c r="B900" s="30" t="s">
        <v>54</v>
      </c>
      <c r="C900" s="30">
        <v>45.0</v>
      </c>
      <c r="D900" s="35"/>
      <c r="E900" s="28">
        <v>2.171736E7</v>
      </c>
      <c r="F900" s="37"/>
      <c r="G900" s="35"/>
      <c r="H900" s="35"/>
      <c r="J900" s="38"/>
      <c r="K900" s="38"/>
      <c r="L900" s="38"/>
      <c r="N900" s="38"/>
      <c r="O900" s="38"/>
      <c r="P900" s="38"/>
      <c r="T900" s="34"/>
      <c r="U900" s="34"/>
      <c r="V900" s="34"/>
      <c r="W900" s="34"/>
    </row>
    <row r="901">
      <c r="A901" s="30" t="s">
        <v>41</v>
      </c>
      <c r="B901" s="30" t="s">
        <v>54</v>
      </c>
      <c r="C901" s="30">
        <v>45.0</v>
      </c>
      <c r="D901" s="35" t="str">
        <f>CONCATENATE(A901,B901,C901)</f>
        <v>Sem ABAP10BP3_145</v>
      </c>
      <c r="E901" s="28">
        <v>2.3687686E7</v>
      </c>
      <c r="F901" s="37">
        <f>AVERAGE(E899:E901)</f>
        <v>22361393.33</v>
      </c>
      <c r="G901" s="35">
        <f>STDEV(E899:E901)/F901*100</f>
        <v>5.137256593</v>
      </c>
      <c r="H901" s="56">
        <f>F901-$F$868</f>
        <v>14547794</v>
      </c>
      <c r="J901" s="45">
        <f>AVERAGE(E899:E901)</f>
        <v>22361393.33</v>
      </c>
      <c r="K901" s="45">
        <f>STDEV(E899:E901)/F901*100</f>
        <v>5.137256593</v>
      </c>
      <c r="L901" s="44">
        <f>J901-$J$868</f>
        <v>19438039.83</v>
      </c>
      <c r="N901" s="45">
        <f>AVERAGE(E899:E901)</f>
        <v>22361393.33</v>
      </c>
      <c r="O901" s="45">
        <f>STDEV(E899:E901)/F901*100</f>
        <v>5.137256593</v>
      </c>
      <c r="P901" s="44">
        <f>N901-$N$868</f>
        <v>19805042.33</v>
      </c>
      <c r="T901" s="30" t="str">
        <f>IF(H901&gt;0,"+","-")</f>
        <v>+</v>
      </c>
      <c r="U901" s="30" t="str">
        <f>IF(L901&gt;0,"+","-")</f>
        <v>+</v>
      </c>
      <c r="V901" s="30" t="str">
        <f>IF(P901&gt;0,"+","-")</f>
        <v>+</v>
      </c>
      <c r="W901" s="34" t="str">
        <f>IF(T901="+","1",IF(U901="+","2",IF(V901="+","3","ERRADO")))</f>
        <v>1</v>
      </c>
    </row>
    <row r="902">
      <c r="A902" s="30" t="s">
        <v>41</v>
      </c>
      <c r="B902" s="30" t="s">
        <v>55</v>
      </c>
      <c r="C902" s="30">
        <v>45.0</v>
      </c>
      <c r="D902" s="35"/>
      <c r="E902" s="28">
        <v>1.1324927E7</v>
      </c>
      <c r="F902" s="37"/>
      <c r="G902" s="35"/>
      <c r="H902" s="35"/>
      <c r="J902" s="38"/>
      <c r="K902" s="38"/>
      <c r="L902" s="38"/>
      <c r="N902" s="38"/>
      <c r="O902" s="38"/>
      <c r="P902" s="38"/>
      <c r="T902" s="34"/>
      <c r="U902" s="34"/>
      <c r="V902" s="34"/>
      <c r="W902" s="34"/>
    </row>
    <row r="903">
      <c r="A903" s="30" t="s">
        <v>41</v>
      </c>
      <c r="B903" s="50" t="s">
        <v>55</v>
      </c>
      <c r="C903" s="30">
        <v>45.0</v>
      </c>
      <c r="D903" s="35"/>
      <c r="E903" s="28">
        <v>1.0974073E7</v>
      </c>
      <c r="F903" s="37"/>
      <c r="G903" s="35"/>
      <c r="H903" s="35"/>
      <c r="J903" s="38"/>
      <c r="K903" s="38"/>
      <c r="L903" s="38"/>
      <c r="N903" s="38"/>
      <c r="O903" s="38"/>
      <c r="P903" s="38"/>
      <c r="T903" s="34"/>
      <c r="U903" s="34"/>
      <c r="V903" s="34"/>
      <c r="W903" s="34"/>
    </row>
    <row r="904">
      <c r="A904" s="30" t="s">
        <v>41</v>
      </c>
      <c r="B904" s="50" t="s">
        <v>55</v>
      </c>
      <c r="C904" s="30">
        <v>45.0</v>
      </c>
      <c r="D904" s="35" t="str">
        <f>CONCATENATE(A904,B904,C904)</f>
        <v>Sem ABAP10BP3_245</v>
      </c>
      <c r="E904" s="28">
        <v>1.2044455E7</v>
      </c>
      <c r="F904" s="37">
        <f>AVERAGE(E902:E904)</f>
        <v>11447818.33</v>
      </c>
      <c r="G904" s="35">
        <f>STDEV(E902:E904)/F904*100</f>
        <v>4.766588015</v>
      </c>
      <c r="H904" s="56">
        <f>F904-$F$868</f>
        <v>3634219</v>
      </c>
      <c r="J904" s="45">
        <f>AVERAGE(E902:E904)</f>
        <v>11447818.33</v>
      </c>
      <c r="K904" s="45">
        <f>STDEV(E902:E904)/F904*100</f>
        <v>4.766588015</v>
      </c>
      <c r="L904" s="44">
        <f>J904-$J$868</f>
        <v>8524464.833</v>
      </c>
      <c r="N904" s="45">
        <f>AVERAGE(E902:E904)</f>
        <v>11447818.33</v>
      </c>
      <c r="O904" s="48">
        <f>STDEV(E902:E904)/F904*100</f>
        <v>4.766588015</v>
      </c>
      <c r="P904" s="44">
        <f>N904-$N$868</f>
        <v>8891467.333</v>
      </c>
      <c r="T904" s="30" t="str">
        <f>IF(H904&gt;0,"+","-")</f>
        <v>+</v>
      </c>
      <c r="U904" s="30" t="str">
        <f>IF(L904&gt;0,"+","-")</f>
        <v>+</v>
      </c>
      <c r="V904" s="30" t="str">
        <f>IF(P904&gt;0,"+","-")</f>
        <v>+</v>
      </c>
      <c r="W904" s="34" t="str">
        <f>IF(T904="+","1",IF(U904="+","2",IF(V904="+","3","ERRADO")))</f>
        <v>1</v>
      </c>
    </row>
    <row r="905">
      <c r="A905" s="30" t="s">
        <v>41</v>
      </c>
      <c r="B905" s="50" t="s">
        <v>56</v>
      </c>
      <c r="C905" s="30">
        <v>45.0</v>
      </c>
      <c r="D905" s="35"/>
      <c r="E905" s="28">
        <v>7821478.0</v>
      </c>
      <c r="F905" s="37"/>
      <c r="G905" s="35"/>
      <c r="H905" s="35"/>
      <c r="J905" s="38"/>
      <c r="K905" s="38"/>
      <c r="L905" s="38"/>
      <c r="N905" s="38"/>
      <c r="O905" s="38"/>
      <c r="P905" s="38"/>
      <c r="T905" s="34"/>
      <c r="U905" s="34"/>
      <c r="V905" s="34"/>
      <c r="W905" s="34"/>
    </row>
    <row r="906">
      <c r="A906" s="30" t="s">
        <v>41</v>
      </c>
      <c r="B906" s="50" t="s">
        <v>56</v>
      </c>
      <c r="C906" s="30">
        <v>45.0</v>
      </c>
      <c r="D906" s="35"/>
      <c r="E906" s="28">
        <v>8341450.0</v>
      </c>
      <c r="F906" s="37"/>
      <c r="G906" s="35"/>
      <c r="H906" s="35"/>
      <c r="J906" s="38"/>
      <c r="K906" s="38"/>
      <c r="L906" s="38"/>
      <c r="N906" s="38"/>
      <c r="O906" s="38"/>
      <c r="P906" s="38"/>
      <c r="T906" s="34"/>
      <c r="U906" s="34"/>
      <c r="V906" s="34"/>
      <c r="W906" s="34"/>
    </row>
    <row r="907">
      <c r="A907" s="30" t="s">
        <v>41</v>
      </c>
      <c r="B907" s="50" t="s">
        <v>56</v>
      </c>
      <c r="C907" s="30">
        <v>45.0</v>
      </c>
      <c r="D907" s="35" t="str">
        <f>CONCATENATE(A907,B907,C907)</f>
        <v>Sem ABAP10BP3_345</v>
      </c>
      <c r="E907" s="28">
        <v>8165616.0</v>
      </c>
      <c r="F907" s="37">
        <f>AVERAGE(E905:E907)</f>
        <v>8109514.667</v>
      </c>
      <c r="G907" s="35">
        <f>STDEV(E905:E907)/F907*100</f>
        <v>3.261437446</v>
      </c>
      <c r="H907" s="56">
        <f>F907-$F$868</f>
        <v>295915.3333</v>
      </c>
      <c r="J907" s="45">
        <f>AVERAGE(E905:E907)</f>
        <v>8109514.667</v>
      </c>
      <c r="K907" s="45">
        <f>STDEV(E905:E907)/F907*100</f>
        <v>3.261437446</v>
      </c>
      <c r="L907" s="44">
        <f>J907-$J$868</f>
        <v>5186161.167</v>
      </c>
      <c r="N907" s="45">
        <f>AVERAGE(E905:E907)</f>
        <v>8109514.667</v>
      </c>
      <c r="O907" s="45">
        <f>STDEV(E905:E907)/F907*100</f>
        <v>3.261437446</v>
      </c>
      <c r="P907" s="44">
        <f>N907-$N$868</f>
        <v>5553163.667</v>
      </c>
      <c r="T907" s="30" t="str">
        <f>IF(H907&gt;0,"+","-")</f>
        <v>+</v>
      </c>
      <c r="U907" s="30" t="str">
        <f>IF(L907&gt;0,"+","-")</f>
        <v>+</v>
      </c>
      <c r="V907" s="30" t="str">
        <f>IF(P907&gt;0,"+","-")</f>
        <v>+</v>
      </c>
      <c r="W907" s="34" t="str">
        <f>IF(T907="+","1",IF(U907="+","2",IF(V907="+","3","ERRADO")))</f>
        <v>1</v>
      </c>
    </row>
    <row r="908">
      <c r="A908" s="30" t="s">
        <v>41</v>
      </c>
      <c r="B908" s="50" t="s">
        <v>57</v>
      </c>
      <c r="C908" s="30">
        <v>45.0</v>
      </c>
      <c r="D908" s="35"/>
      <c r="E908" s="28">
        <v>8603753.0</v>
      </c>
      <c r="F908" s="37"/>
      <c r="G908" s="35"/>
      <c r="H908" s="35"/>
      <c r="J908" s="38"/>
      <c r="K908" s="38"/>
      <c r="L908" s="38"/>
      <c r="N908" s="38"/>
      <c r="O908" s="38"/>
      <c r="P908" s="38"/>
      <c r="T908" s="34"/>
      <c r="U908" s="34"/>
      <c r="V908" s="34"/>
      <c r="W908" s="34"/>
    </row>
    <row r="909">
      <c r="A909" s="30" t="s">
        <v>41</v>
      </c>
      <c r="B909" s="50" t="s">
        <v>57</v>
      </c>
      <c r="C909" s="30">
        <v>45.0</v>
      </c>
      <c r="D909" s="35"/>
      <c r="E909" s="28">
        <v>8795777.0</v>
      </c>
      <c r="F909" s="37"/>
      <c r="G909" s="35"/>
      <c r="H909" s="35"/>
      <c r="J909" s="38"/>
      <c r="K909" s="38"/>
      <c r="L909" s="38"/>
      <c r="N909" s="38"/>
      <c r="O909" s="38"/>
      <c r="P909" s="38"/>
      <c r="T909" s="34"/>
      <c r="U909" s="34"/>
      <c r="V909" s="34"/>
      <c r="W909" s="34"/>
    </row>
    <row r="910">
      <c r="A910" s="30" t="s">
        <v>41</v>
      </c>
      <c r="B910" s="50" t="s">
        <v>57</v>
      </c>
      <c r="C910" s="30">
        <v>45.0</v>
      </c>
      <c r="D910" s="35" t="str">
        <f>CONCATENATE(A910,B910,C910)</f>
        <v>Sem ABAP10BP3_445</v>
      </c>
      <c r="E910" s="28">
        <v>8745340.0</v>
      </c>
      <c r="F910" s="37">
        <f>AVERAGE(E908:E910)</f>
        <v>8714956.667</v>
      </c>
      <c r="G910" s="35">
        <f>STDEV(E908:E910)/F910*100</f>
        <v>1.142315716</v>
      </c>
      <c r="H910" s="56">
        <f>F910-$F$868</f>
        <v>901357.3333</v>
      </c>
      <c r="J910" s="45">
        <f>AVERAGE(E908:E910)</f>
        <v>8714956.667</v>
      </c>
      <c r="K910" s="45">
        <f>STDEV(E908:E910)/F910*100</f>
        <v>1.142315716</v>
      </c>
      <c r="L910" s="44">
        <f>J910-$J$868</f>
        <v>5791603.167</v>
      </c>
      <c r="N910" s="45">
        <f>AVERAGE(E908:E910)</f>
        <v>8714956.667</v>
      </c>
      <c r="O910" s="45">
        <f>STDEV(E908:E910)/F910*100</f>
        <v>1.142315716</v>
      </c>
      <c r="P910" s="44">
        <f>N910-$N$868</f>
        <v>6158605.667</v>
      </c>
      <c r="T910" s="30" t="str">
        <f>IF(H910&gt;0,"+","-")</f>
        <v>+</v>
      </c>
      <c r="U910" s="30" t="str">
        <f>IF(L910&gt;0,"+","-")</f>
        <v>+</v>
      </c>
      <c r="V910" s="30" t="str">
        <f>IF(P910&gt;0,"+","-")</f>
        <v>+</v>
      </c>
      <c r="W910" s="34" t="str">
        <f>IF(T910="+","1",IF(U910="+","2",IF(V910="+","3","ERRADO")))</f>
        <v>1</v>
      </c>
    </row>
    <row r="911">
      <c r="A911" s="30" t="s">
        <v>41</v>
      </c>
      <c r="B911" s="50" t="s">
        <v>58</v>
      </c>
      <c r="C911" s="30">
        <v>45.0</v>
      </c>
      <c r="D911" s="35"/>
      <c r="E911" s="28">
        <v>1.2306088E7</v>
      </c>
      <c r="F911" s="37"/>
      <c r="G911" s="35"/>
      <c r="H911" s="35"/>
      <c r="J911" s="38"/>
      <c r="K911" s="38"/>
      <c r="L911" s="38"/>
      <c r="N911" s="38"/>
      <c r="O911" s="38"/>
      <c r="P911" s="38"/>
      <c r="T911" s="34"/>
      <c r="U911" s="34"/>
      <c r="V911" s="34"/>
      <c r="W911" s="34"/>
    </row>
    <row r="912">
      <c r="A912" s="30" t="s">
        <v>41</v>
      </c>
      <c r="B912" s="50" t="s">
        <v>58</v>
      </c>
      <c r="C912" s="30">
        <v>45.0</v>
      </c>
      <c r="D912" s="35"/>
      <c r="E912" s="28">
        <v>1.3047069E7</v>
      </c>
      <c r="F912" s="37"/>
      <c r="G912" s="35"/>
      <c r="H912" s="35"/>
      <c r="J912" s="38"/>
      <c r="K912" s="38"/>
      <c r="L912" s="38"/>
      <c r="N912" s="38"/>
      <c r="O912" s="38"/>
      <c r="P912" s="38"/>
      <c r="T912" s="34"/>
      <c r="U912" s="34"/>
      <c r="V912" s="34"/>
      <c r="W912" s="34"/>
    </row>
    <row r="913">
      <c r="A913" s="30" t="s">
        <v>41</v>
      </c>
      <c r="B913" s="50" t="s">
        <v>58</v>
      </c>
      <c r="C913" s="30">
        <v>45.0</v>
      </c>
      <c r="D913" s="35" t="str">
        <f>CONCATENATE(A913,B913,C913)</f>
        <v>Sem ABAP10BP3_545</v>
      </c>
      <c r="E913" s="28">
        <v>1.3592057E7</v>
      </c>
      <c r="F913" s="37">
        <f>AVERAGE(E911:E913)</f>
        <v>12981738</v>
      </c>
      <c r="G913" s="35">
        <f>STDEV(E911:E913)/F913*100</f>
        <v>4.972130504</v>
      </c>
      <c r="H913" s="56">
        <f>F913-$F$868</f>
        <v>5168138.667</v>
      </c>
      <c r="J913" s="45">
        <f>AVERAGE(E911:E913)</f>
        <v>12981738</v>
      </c>
      <c r="K913" s="45">
        <f>STDEV(E911:E913)/F913*100</f>
        <v>4.972130504</v>
      </c>
      <c r="L913" s="44">
        <f>J913-$J$868</f>
        <v>10058384.5</v>
      </c>
      <c r="N913" s="45">
        <f>AVERAGE(E911:E913)</f>
        <v>12981738</v>
      </c>
      <c r="O913" s="48">
        <f>STDEV(E911:E913)/F913*100</f>
        <v>4.972130504</v>
      </c>
      <c r="P913" s="44">
        <f>N913-$N$868</f>
        <v>10425387</v>
      </c>
      <c r="T913" s="30" t="str">
        <f>IF(H913&gt;0,"+","-")</f>
        <v>+</v>
      </c>
      <c r="U913" s="30" t="str">
        <f>IF(L913&gt;0,"+","-")</f>
        <v>+</v>
      </c>
      <c r="V913" s="30" t="str">
        <f>IF(P913&gt;0,"+","-")</f>
        <v>+</v>
      </c>
      <c r="W913" s="34" t="str">
        <f>IF(T913="+","1",IF(U913="+","2",IF(V913="+","3","ERRADO")))</f>
        <v>1</v>
      </c>
    </row>
    <row r="914">
      <c r="A914" s="51" t="s">
        <v>59</v>
      </c>
      <c r="B914" s="51" t="s">
        <v>42</v>
      </c>
      <c r="C914" s="30">
        <v>45.0</v>
      </c>
      <c r="D914" s="35"/>
      <c r="E914" s="25">
        <v>1.1474204E7</v>
      </c>
      <c r="F914" s="37"/>
      <c r="G914" s="35"/>
      <c r="H914" s="35"/>
      <c r="J914" s="53"/>
      <c r="K914" s="53"/>
      <c r="L914" s="53"/>
      <c r="N914" s="53"/>
      <c r="O914" s="53"/>
      <c r="P914" s="53"/>
      <c r="T914" s="34"/>
      <c r="U914" s="34"/>
      <c r="V914" s="34"/>
      <c r="W914" s="34"/>
    </row>
    <row r="915">
      <c r="A915" s="51" t="s">
        <v>59</v>
      </c>
      <c r="B915" s="51" t="s">
        <v>42</v>
      </c>
      <c r="C915" s="30">
        <v>45.0</v>
      </c>
      <c r="D915" s="35"/>
      <c r="E915" s="25">
        <v>1.2718429E7</v>
      </c>
      <c r="F915" s="37"/>
      <c r="G915" s="35"/>
      <c r="H915" s="35"/>
      <c r="J915" s="53"/>
      <c r="K915" s="53"/>
      <c r="L915" s="53"/>
      <c r="N915" s="53"/>
      <c r="O915" s="53"/>
      <c r="P915" s="53"/>
      <c r="T915" s="34"/>
      <c r="U915" s="34"/>
      <c r="V915" s="34"/>
      <c r="W915" s="34"/>
    </row>
    <row r="916">
      <c r="A916" s="51" t="s">
        <v>59</v>
      </c>
      <c r="B916" s="51" t="s">
        <v>42</v>
      </c>
      <c r="C916" s="30">
        <v>45.0</v>
      </c>
      <c r="D916" s="35" t="str">
        <f>CONCATENATE(A916,B916,C916)</f>
        <v>Com ABAPbranco45</v>
      </c>
      <c r="E916" s="25">
        <v>1.4424665E7</v>
      </c>
      <c r="F916" s="37">
        <f>AVERAGE(E914:E916)</f>
        <v>12872432.67</v>
      </c>
      <c r="G916" s="35">
        <f>STDEV(E914:E916)/F916*100</f>
        <v>11.50712617</v>
      </c>
      <c r="H916" s="39" t="s">
        <v>43</v>
      </c>
      <c r="J916" s="40">
        <v>4635112.666666667</v>
      </c>
      <c r="K916" s="38" t="s">
        <v>43</v>
      </c>
      <c r="L916" s="38" t="s">
        <v>43</v>
      </c>
      <c r="N916" s="40">
        <v>4635112.666666667</v>
      </c>
      <c r="O916" s="38" t="s">
        <v>43</v>
      </c>
      <c r="P916" s="38" t="s">
        <v>43</v>
      </c>
      <c r="T916" s="34"/>
      <c r="U916" s="34"/>
      <c r="V916" s="34"/>
      <c r="W916" s="34"/>
    </row>
    <row r="917">
      <c r="A917" s="51" t="s">
        <v>59</v>
      </c>
      <c r="B917" s="51" t="s">
        <v>44</v>
      </c>
      <c r="C917" s="30">
        <v>45.0</v>
      </c>
      <c r="D917" s="35"/>
      <c r="E917" s="26">
        <v>4.5906528E7</v>
      </c>
      <c r="F917" s="37"/>
      <c r="G917" s="35"/>
      <c r="H917" s="35"/>
      <c r="J917" s="38"/>
      <c r="K917" s="38"/>
      <c r="L917" s="38"/>
      <c r="N917" s="38"/>
      <c r="O917" s="38"/>
      <c r="P917" s="38"/>
      <c r="T917" s="34"/>
      <c r="U917" s="34"/>
      <c r="V917" s="34"/>
      <c r="W917" s="34"/>
    </row>
    <row r="918">
      <c r="A918" s="51" t="s">
        <v>59</v>
      </c>
      <c r="B918" s="51" t="s">
        <v>44</v>
      </c>
      <c r="C918" s="30">
        <v>45.0</v>
      </c>
      <c r="D918" s="35"/>
      <c r="E918" s="26">
        <v>4.5866812E7</v>
      </c>
      <c r="F918" s="37"/>
      <c r="G918" s="35"/>
      <c r="H918" s="35"/>
      <c r="J918" s="38"/>
      <c r="K918" s="38"/>
      <c r="L918" s="38"/>
      <c r="N918" s="38"/>
      <c r="O918" s="38"/>
      <c r="P918" s="38"/>
      <c r="T918" s="34"/>
      <c r="U918" s="34"/>
      <c r="V918" s="34"/>
      <c r="W918" s="34"/>
    </row>
    <row r="919">
      <c r="A919" s="51" t="s">
        <v>59</v>
      </c>
      <c r="B919" s="51" t="s">
        <v>44</v>
      </c>
      <c r="C919" s="30">
        <v>45.0</v>
      </c>
      <c r="D919" s="35" t="str">
        <f>CONCATENATE(A919,B919,C919)</f>
        <v>Com ABAPC145</v>
      </c>
      <c r="E919" s="26">
        <v>4.5860468E7</v>
      </c>
      <c r="F919" s="37">
        <f>AVERAGE(E917:E919)</f>
        <v>45877936</v>
      </c>
      <c r="G919" s="35">
        <f>STDEV(E917:E919)/F919*100</f>
        <v>0.05441339459</v>
      </c>
      <c r="H919" s="43">
        <f>F919-$F$916</f>
        <v>33005503.33</v>
      </c>
      <c r="J919" s="45">
        <f>AVERAGE(E917:E919)</f>
        <v>45877936</v>
      </c>
      <c r="K919" s="45">
        <f>STDEV(E917:E919)/F919*100</f>
        <v>0.05441339459</v>
      </c>
      <c r="L919" s="44">
        <f>J919-$J$916</f>
        <v>41242823.33</v>
      </c>
      <c r="N919" s="45">
        <f>AVERAGE(E917:E919)</f>
        <v>45877936</v>
      </c>
      <c r="O919" s="45">
        <f>STDEV(E917:E919)/F919*100</f>
        <v>0.05441339459</v>
      </c>
      <c r="P919" s="44">
        <f>N919-$N$916</f>
        <v>41242823.33</v>
      </c>
      <c r="T919" s="30" t="str">
        <f>IF(H919&gt;0,"+","-")</f>
        <v>+</v>
      </c>
      <c r="U919" s="30" t="str">
        <f>IF(L919&gt;0,"+","-")</f>
        <v>+</v>
      </c>
      <c r="V919" s="30" t="str">
        <f>IF(P919&gt;0,"+","-")</f>
        <v>+</v>
      </c>
      <c r="W919" s="34" t="str">
        <f>IF(T919="+","1",IF(U919="+","2",IF(V919="+","3","ERRADO")))</f>
        <v>1</v>
      </c>
    </row>
    <row r="920">
      <c r="A920" s="51" t="s">
        <v>59</v>
      </c>
      <c r="B920" s="51" t="s">
        <v>45</v>
      </c>
      <c r="C920" s="30">
        <v>45.0</v>
      </c>
      <c r="D920" s="35"/>
      <c r="E920" s="26">
        <v>2.1992454E7</v>
      </c>
      <c r="F920" s="37"/>
      <c r="G920" s="35"/>
      <c r="H920" s="35"/>
      <c r="J920" s="38"/>
      <c r="K920" s="38"/>
      <c r="L920" s="38"/>
      <c r="N920" s="38"/>
      <c r="O920" s="38"/>
      <c r="P920" s="38"/>
      <c r="T920" s="34"/>
      <c r="U920" s="34"/>
      <c r="V920" s="34"/>
      <c r="W920" s="34"/>
    </row>
    <row r="921">
      <c r="A921" s="51" t="s">
        <v>59</v>
      </c>
      <c r="B921" s="51" t="s">
        <v>45</v>
      </c>
      <c r="C921" s="30">
        <v>45.0</v>
      </c>
      <c r="D921" s="35"/>
      <c r="E921" s="26">
        <v>2.1539356E7</v>
      </c>
      <c r="F921" s="37"/>
      <c r="G921" s="35"/>
      <c r="H921" s="35"/>
      <c r="J921" s="38"/>
      <c r="K921" s="38"/>
      <c r="L921" s="38"/>
      <c r="N921" s="38"/>
      <c r="O921" s="38"/>
      <c r="P921" s="38"/>
      <c r="T921" s="34"/>
      <c r="U921" s="34"/>
      <c r="V921" s="34"/>
      <c r="W921" s="34"/>
    </row>
    <row r="922">
      <c r="A922" s="51" t="s">
        <v>59</v>
      </c>
      <c r="B922" s="51" t="s">
        <v>45</v>
      </c>
      <c r="C922" s="30">
        <v>45.0</v>
      </c>
      <c r="D922" s="35" t="str">
        <f>CONCATENATE(A922,B922,C922)</f>
        <v>Com ABAPC245</v>
      </c>
      <c r="E922" s="26">
        <v>2.0379454E7</v>
      </c>
      <c r="F922" s="37">
        <f>AVERAGE(E920:E922)</f>
        <v>21303754.67</v>
      </c>
      <c r="G922" s="35">
        <f>STDEV(E920:E922)/F922*100</f>
        <v>3.904989556</v>
      </c>
      <c r="H922" s="43">
        <f>F922-$F$916</f>
        <v>8431322</v>
      </c>
      <c r="J922" s="45">
        <f>AVERAGE(E920:E922)</f>
        <v>21303754.67</v>
      </c>
      <c r="K922" s="45">
        <f>STDEV(E920:E922)/F922*100</f>
        <v>3.904989556</v>
      </c>
      <c r="L922" s="44">
        <f>J922-$J$916</f>
        <v>16668642</v>
      </c>
      <c r="N922" s="45">
        <f>AVERAGE(E920:E922)</f>
        <v>21303754.67</v>
      </c>
      <c r="O922" s="45">
        <f>STDEV(E920:E922)/F922*100</f>
        <v>3.904989556</v>
      </c>
      <c r="P922" s="44">
        <f>N922-$N$916</f>
        <v>16668642</v>
      </c>
      <c r="T922" s="30" t="str">
        <f>IF(H922&gt;0,"+","-")</f>
        <v>+</v>
      </c>
      <c r="U922" s="30" t="str">
        <f>IF(L922&gt;0,"+","-")</f>
        <v>+</v>
      </c>
      <c r="V922" s="30" t="str">
        <f>IF(P922&gt;0,"+","-")</f>
        <v>+</v>
      </c>
      <c r="W922" s="34" t="str">
        <f>IF(T922="+","1",IF(U922="+","2",IF(V922="+","3","ERRADO")))</f>
        <v>1</v>
      </c>
    </row>
    <row r="923">
      <c r="A923" s="51" t="s">
        <v>59</v>
      </c>
      <c r="B923" s="51" t="s">
        <v>46</v>
      </c>
      <c r="C923" s="30">
        <v>45.0</v>
      </c>
      <c r="D923" s="35"/>
      <c r="E923" s="26">
        <v>2.704886E7</v>
      </c>
      <c r="F923" s="37"/>
      <c r="G923" s="35"/>
      <c r="H923" s="35"/>
      <c r="J923" s="38"/>
      <c r="K923" s="38"/>
      <c r="L923" s="38"/>
      <c r="N923" s="38"/>
      <c r="O923" s="38"/>
      <c r="P923" s="38"/>
      <c r="T923" s="34"/>
      <c r="U923" s="34"/>
      <c r="V923" s="34"/>
      <c r="W923" s="34"/>
    </row>
    <row r="924">
      <c r="A924" s="51" t="s">
        <v>59</v>
      </c>
      <c r="B924" s="51" t="s">
        <v>46</v>
      </c>
      <c r="C924" s="30">
        <v>45.0</v>
      </c>
      <c r="D924" s="35"/>
      <c r="E924" s="26">
        <v>3.1468116E7</v>
      </c>
      <c r="F924" s="37"/>
      <c r="G924" s="35"/>
      <c r="H924" s="35"/>
      <c r="J924" s="38"/>
      <c r="K924" s="38"/>
      <c r="L924" s="38"/>
      <c r="N924" s="38"/>
      <c r="O924" s="38"/>
      <c r="P924" s="38"/>
      <c r="T924" s="34"/>
      <c r="U924" s="34"/>
      <c r="V924" s="34"/>
      <c r="W924" s="34"/>
    </row>
    <row r="925">
      <c r="A925" s="51" t="s">
        <v>59</v>
      </c>
      <c r="B925" s="51" t="s">
        <v>46</v>
      </c>
      <c r="C925" s="30">
        <v>45.0</v>
      </c>
      <c r="D925" s="35" t="str">
        <f>CONCATENATE(A925,B925,C925)</f>
        <v>Com ABAPC345</v>
      </c>
      <c r="E925" s="26">
        <v>3.0791104E7</v>
      </c>
      <c r="F925" s="37">
        <f>AVERAGE(E923:E925)</f>
        <v>29769360</v>
      </c>
      <c r="G925" s="35">
        <f>STDEV(E923:E925)/F925*100</f>
        <v>7.995521709</v>
      </c>
      <c r="H925" s="43">
        <f>F925-$F$916</f>
        <v>16896927.33</v>
      </c>
      <c r="J925" s="45">
        <f>AVERAGE(E923:E925)</f>
        <v>29769360</v>
      </c>
      <c r="K925" s="45">
        <f>STDEV(E923:E925)/F925*100</f>
        <v>7.995521709</v>
      </c>
      <c r="L925" s="44">
        <f>J925-$J$916</f>
        <v>25134247.33</v>
      </c>
      <c r="N925" s="45">
        <f>AVERAGE(E923:E925)</f>
        <v>29769360</v>
      </c>
      <c r="O925" s="48">
        <f>STDEV(E923:E925)/F925*100</f>
        <v>7.995521709</v>
      </c>
      <c r="P925" s="44">
        <f>N925-$N$916</f>
        <v>25134247.33</v>
      </c>
      <c r="T925" s="30" t="str">
        <f>IF(H925&gt;0,"+","-")</f>
        <v>+</v>
      </c>
      <c r="U925" s="30" t="str">
        <f>IF(L925&gt;0,"+","-")</f>
        <v>+</v>
      </c>
      <c r="V925" s="30" t="str">
        <f>IF(P925&gt;0,"+","-")</f>
        <v>+</v>
      </c>
      <c r="W925" s="34" t="str">
        <f>IF(T925="+","1",IF(U925="+","2",IF(V925="+","3","ERRADO")))</f>
        <v>1</v>
      </c>
    </row>
    <row r="926">
      <c r="A926" s="51" t="s">
        <v>59</v>
      </c>
      <c r="B926" s="51" t="s">
        <v>47</v>
      </c>
      <c r="C926" s="30">
        <v>45.0</v>
      </c>
      <c r="D926" s="35"/>
      <c r="E926" s="26">
        <v>1.5336427E7</v>
      </c>
      <c r="F926" s="37"/>
      <c r="G926" s="35"/>
      <c r="H926" s="35"/>
      <c r="J926" s="38"/>
      <c r="K926" s="38"/>
      <c r="L926" s="38"/>
      <c r="N926" s="38"/>
      <c r="O926" s="38"/>
      <c r="P926" s="38"/>
      <c r="T926" s="34"/>
      <c r="U926" s="34"/>
      <c r="V926" s="34"/>
      <c r="W926" s="34"/>
    </row>
    <row r="927">
      <c r="A927" s="51" t="s">
        <v>59</v>
      </c>
      <c r="B927" s="51" t="s">
        <v>47</v>
      </c>
      <c r="C927" s="30">
        <v>45.0</v>
      </c>
      <c r="D927" s="35"/>
      <c r="E927" s="26">
        <v>1.5601169E7</v>
      </c>
      <c r="F927" s="37"/>
      <c r="G927" s="35"/>
      <c r="H927" s="35"/>
      <c r="J927" s="38"/>
      <c r="K927" s="38"/>
      <c r="L927" s="38"/>
      <c r="N927" s="38"/>
      <c r="O927" s="38"/>
      <c r="P927" s="38"/>
      <c r="T927" s="34"/>
      <c r="U927" s="34"/>
      <c r="V927" s="34"/>
      <c r="W927" s="34"/>
    </row>
    <row r="928">
      <c r="A928" s="51" t="s">
        <v>59</v>
      </c>
      <c r="B928" s="51" t="s">
        <v>47</v>
      </c>
      <c r="C928" s="30">
        <v>45.0</v>
      </c>
      <c r="D928" s="35" t="str">
        <f>CONCATENATE(A928,B928,C928)</f>
        <v>Com ABAPC445</v>
      </c>
      <c r="E928" s="26">
        <v>1.4069693E7</v>
      </c>
      <c r="F928" s="37">
        <f>AVERAGE(E926:E928)</f>
        <v>15002429.67</v>
      </c>
      <c r="G928" s="35">
        <f>STDEV(E926:E928)/F928*100</f>
        <v>5.456100946</v>
      </c>
      <c r="H928" s="43">
        <f>F928-$F$916</f>
        <v>2129997</v>
      </c>
      <c r="J928" s="45">
        <f>AVERAGE(E926:E928)</f>
        <v>15002429.67</v>
      </c>
      <c r="K928" s="45">
        <f>STDEV(E926:E928)/F928*100</f>
        <v>5.456100946</v>
      </c>
      <c r="L928" s="44">
        <f>J928-$J$916</f>
        <v>10367317</v>
      </c>
      <c r="N928" s="45">
        <f>AVERAGE(E926:E928)</f>
        <v>15002429.67</v>
      </c>
      <c r="O928" s="48">
        <f>STDEV(E926:E928)/F928*100</f>
        <v>5.456100946</v>
      </c>
      <c r="P928" s="44">
        <f>N928-$N$916</f>
        <v>10367317</v>
      </c>
      <c r="T928" s="30" t="str">
        <f>IF(H928&gt;0,"+","-")</f>
        <v>+</v>
      </c>
      <c r="U928" s="30" t="str">
        <f>IF(L928&gt;0,"+","-")</f>
        <v>+</v>
      </c>
      <c r="V928" s="30" t="str">
        <f>IF(P928&gt;0,"+","-")</f>
        <v>+</v>
      </c>
      <c r="W928" s="34" t="str">
        <f>IF(T928="+","1",IF(U928="+","2",IF(V928="+","3","ERRADO")))</f>
        <v>1</v>
      </c>
    </row>
    <row r="929">
      <c r="A929" s="51" t="s">
        <v>59</v>
      </c>
      <c r="B929" s="51" t="s">
        <v>48</v>
      </c>
      <c r="C929" s="30">
        <v>45.0</v>
      </c>
      <c r="D929" s="35"/>
      <c r="E929" s="26">
        <v>2.8871474E7</v>
      </c>
      <c r="F929" s="37"/>
      <c r="G929" s="35"/>
      <c r="H929" s="35"/>
      <c r="J929" s="38"/>
      <c r="K929" s="38"/>
      <c r="L929" s="38"/>
      <c r="N929" s="38"/>
      <c r="O929" s="38"/>
      <c r="P929" s="38"/>
      <c r="T929" s="34"/>
      <c r="U929" s="34"/>
      <c r="V929" s="34"/>
      <c r="W929" s="34"/>
    </row>
    <row r="930">
      <c r="A930" s="51" t="s">
        <v>59</v>
      </c>
      <c r="B930" s="51" t="s">
        <v>48</v>
      </c>
      <c r="C930" s="30">
        <v>45.0</v>
      </c>
      <c r="D930" s="35"/>
      <c r="E930" s="26">
        <v>2.6235112E7</v>
      </c>
      <c r="F930" s="37"/>
      <c r="G930" s="35"/>
      <c r="H930" s="35"/>
      <c r="J930" s="38"/>
      <c r="K930" s="38"/>
      <c r="L930" s="38"/>
      <c r="N930" s="38"/>
      <c r="O930" s="38"/>
      <c r="P930" s="38"/>
      <c r="T930" s="34"/>
      <c r="U930" s="34"/>
      <c r="V930" s="34"/>
      <c r="W930" s="34"/>
    </row>
    <row r="931">
      <c r="A931" s="51" t="s">
        <v>59</v>
      </c>
      <c r="B931" s="51" t="s">
        <v>48</v>
      </c>
      <c r="C931" s="30">
        <v>45.0</v>
      </c>
      <c r="D931" s="35" t="str">
        <f>CONCATENATE(A931,B931,C931)</f>
        <v>Com ABAPC545</v>
      </c>
      <c r="E931" s="26">
        <v>2.8854008E7</v>
      </c>
      <c r="F931" s="37">
        <f>AVERAGE(E929:E931)</f>
        <v>27986864.67</v>
      </c>
      <c r="G931" s="35">
        <f>STDEV(E929:E931)/F931*100</f>
        <v>5.42071241</v>
      </c>
      <c r="H931" s="43">
        <f>F931-$F$916</f>
        <v>15114432</v>
      </c>
      <c r="J931" s="45">
        <f>AVERAGE(E929:E931)</f>
        <v>27986864.67</v>
      </c>
      <c r="K931" s="45">
        <f>STDEV(E929:E931)/F931*100</f>
        <v>5.42071241</v>
      </c>
      <c r="L931" s="44">
        <f>J931-$J$916</f>
        <v>23351752</v>
      </c>
      <c r="N931" s="45">
        <f>AVERAGE(E929:E931)</f>
        <v>27986864.67</v>
      </c>
      <c r="O931" s="45">
        <f>STDEV(E929:E931)/F931*100</f>
        <v>5.42071241</v>
      </c>
      <c r="P931" s="44">
        <f>N931-$N$916</f>
        <v>23351752</v>
      </c>
      <c r="T931" s="30" t="str">
        <f>IF(H931&gt;0,"+","-")</f>
        <v>+</v>
      </c>
      <c r="U931" s="30" t="str">
        <f>IF(L931&gt;0,"+","-")</f>
        <v>+</v>
      </c>
      <c r="V931" s="30" t="str">
        <f>IF(P931&gt;0,"+","-")</f>
        <v>+</v>
      </c>
      <c r="W931" s="34" t="str">
        <f>IF(T931="+","1",IF(U931="+","2",IF(V931="+","3","ERRADO")))</f>
        <v>1</v>
      </c>
    </row>
    <row r="932">
      <c r="A932" s="51" t="s">
        <v>59</v>
      </c>
      <c r="B932" s="51" t="s">
        <v>49</v>
      </c>
      <c r="C932" s="30">
        <v>45.0</v>
      </c>
      <c r="D932" s="35"/>
      <c r="E932" s="27">
        <v>2.3965076E7</v>
      </c>
      <c r="F932" s="37"/>
      <c r="G932" s="35"/>
      <c r="H932" s="35"/>
      <c r="J932" s="38"/>
      <c r="K932" s="38"/>
      <c r="L932" s="38"/>
      <c r="N932" s="38"/>
      <c r="O932" s="38"/>
      <c r="P932" s="38"/>
      <c r="T932" s="34"/>
      <c r="U932" s="34"/>
      <c r="V932" s="34"/>
      <c r="W932" s="34"/>
    </row>
    <row r="933">
      <c r="A933" s="51" t="s">
        <v>59</v>
      </c>
      <c r="B933" s="51" t="s">
        <v>49</v>
      </c>
      <c r="C933" s="30">
        <v>45.0</v>
      </c>
      <c r="D933" s="35"/>
      <c r="E933" s="27">
        <v>2.3498814E7</v>
      </c>
      <c r="F933" s="37"/>
      <c r="G933" s="35"/>
      <c r="H933" s="35"/>
      <c r="J933" s="38"/>
      <c r="K933" s="38"/>
      <c r="L933" s="38"/>
      <c r="N933" s="38"/>
      <c r="O933" s="38"/>
      <c r="P933" s="38"/>
      <c r="T933" s="34"/>
      <c r="U933" s="34"/>
      <c r="V933" s="34"/>
      <c r="W933" s="34"/>
    </row>
    <row r="934">
      <c r="A934" s="51" t="s">
        <v>59</v>
      </c>
      <c r="B934" s="51" t="s">
        <v>49</v>
      </c>
      <c r="C934" s="30">
        <v>45.0</v>
      </c>
      <c r="D934" s="35" t="str">
        <f>CONCATENATE(A934,B934,C934)</f>
        <v>Com ABAP1BP3_145</v>
      </c>
      <c r="E934" s="27">
        <v>2.2655592E7</v>
      </c>
      <c r="F934" s="37">
        <f>AVERAGE(E932:E934)</f>
        <v>23373160.67</v>
      </c>
      <c r="G934" s="35">
        <f>STDEV(E932:E934)/F934*100</f>
        <v>2.839681539</v>
      </c>
      <c r="H934" s="43">
        <f>F934-$F$916</f>
        <v>10500728</v>
      </c>
      <c r="J934" s="45">
        <f>AVERAGE(E932:E934)</f>
        <v>23373160.67</v>
      </c>
      <c r="K934" s="45">
        <f>STDEV(E932:E934)/F934*100</f>
        <v>2.839681539</v>
      </c>
      <c r="L934" s="44">
        <f>J934-$J$916</f>
        <v>18738048</v>
      </c>
      <c r="N934" s="45">
        <f>AVERAGE(E932:E934)</f>
        <v>23373160.67</v>
      </c>
      <c r="O934" s="45">
        <f>STDEV(E932:E934)/F934*100</f>
        <v>2.839681539</v>
      </c>
      <c r="P934" s="44">
        <f>N934-$N$916</f>
        <v>18738048</v>
      </c>
      <c r="T934" s="30" t="str">
        <f>IF(H934&gt;0,"+","-")</f>
        <v>+</v>
      </c>
      <c r="U934" s="30" t="str">
        <f>IF(L934&gt;0,"+","-")</f>
        <v>+</v>
      </c>
      <c r="V934" s="30" t="str">
        <f>IF(P934&gt;0,"+","-")</f>
        <v>+</v>
      </c>
      <c r="W934" s="34" t="str">
        <f>IF(T934="+","1",IF(U934="+","2",IF(V934="+","3","ERRADO")))</f>
        <v>1</v>
      </c>
    </row>
    <row r="935">
      <c r="A935" s="51" t="s">
        <v>59</v>
      </c>
      <c r="B935" s="51" t="s">
        <v>50</v>
      </c>
      <c r="C935" s="30">
        <v>45.0</v>
      </c>
      <c r="D935" s="35"/>
      <c r="E935" s="27">
        <v>1.730337E7</v>
      </c>
      <c r="F935" s="37"/>
      <c r="G935" s="35"/>
      <c r="H935" s="35"/>
      <c r="J935" s="38"/>
      <c r="K935" s="38"/>
      <c r="L935" s="38"/>
      <c r="N935" s="38"/>
      <c r="O935" s="38"/>
      <c r="P935" s="38"/>
      <c r="T935" s="34"/>
      <c r="U935" s="34"/>
      <c r="V935" s="34"/>
      <c r="W935" s="34"/>
    </row>
    <row r="936">
      <c r="A936" s="51" t="s">
        <v>59</v>
      </c>
      <c r="B936" s="51" t="s">
        <v>50</v>
      </c>
      <c r="C936" s="30">
        <v>45.0</v>
      </c>
      <c r="D936" s="35"/>
      <c r="E936" s="27">
        <v>1.6901512E7</v>
      </c>
      <c r="F936" s="37"/>
      <c r="G936" s="35"/>
      <c r="H936" s="35"/>
      <c r="J936" s="38"/>
      <c r="K936" s="38"/>
      <c r="L936" s="38"/>
      <c r="N936" s="38"/>
      <c r="O936" s="38"/>
      <c r="P936" s="38"/>
      <c r="T936" s="34"/>
      <c r="U936" s="34"/>
      <c r="V936" s="34"/>
      <c r="W936" s="34"/>
    </row>
    <row r="937">
      <c r="A937" s="51" t="s">
        <v>59</v>
      </c>
      <c r="B937" s="51" t="s">
        <v>50</v>
      </c>
      <c r="C937" s="30">
        <v>45.0</v>
      </c>
      <c r="D937" s="35" t="str">
        <f>CONCATENATE(A937,B937,C937)</f>
        <v>Com ABAP1BP3_245</v>
      </c>
      <c r="E937" s="27">
        <v>1.945232E7</v>
      </c>
      <c r="F937" s="37">
        <f>AVERAGE(E935:E937)</f>
        <v>17885734</v>
      </c>
      <c r="G937" s="35">
        <f>STDEV(E935:E937)/F937*100</f>
        <v>7.66813066</v>
      </c>
      <c r="H937" s="43">
        <f>F937-$F$916</f>
        <v>5013301.333</v>
      </c>
      <c r="J937" s="45">
        <f>AVERAGE(E935:E937)</f>
        <v>17885734</v>
      </c>
      <c r="K937" s="45">
        <f>STDEV(E935:E937)/F937*100</f>
        <v>7.66813066</v>
      </c>
      <c r="L937" s="44">
        <f>J937-$J$916</f>
        <v>13250621.33</v>
      </c>
      <c r="N937" s="45">
        <f>AVERAGE(E935:E937)</f>
        <v>17885734</v>
      </c>
      <c r="O937" s="45">
        <f>STDEV(E935:E937)/F937*100</f>
        <v>7.66813066</v>
      </c>
      <c r="P937" s="44">
        <f>N937-$N$916</f>
        <v>13250621.33</v>
      </c>
      <c r="T937" s="30" t="str">
        <f>IF(H937&gt;0,"+","-")</f>
        <v>+</v>
      </c>
      <c r="U937" s="30" t="str">
        <f>IF(L937&gt;0,"+","-")</f>
        <v>+</v>
      </c>
      <c r="V937" s="30" t="str">
        <f>IF(P937&gt;0,"+","-")</f>
        <v>+</v>
      </c>
      <c r="W937" s="34" t="str">
        <f>IF(T937="+","1",IF(U937="+","2",IF(V937="+","3","ERRADO")))</f>
        <v>1</v>
      </c>
    </row>
    <row r="938">
      <c r="A938" s="51" t="s">
        <v>59</v>
      </c>
      <c r="B938" s="51" t="s">
        <v>51</v>
      </c>
      <c r="C938" s="30">
        <v>45.0</v>
      </c>
      <c r="D938" s="35"/>
      <c r="E938" s="27">
        <v>2.8180328E7</v>
      </c>
      <c r="F938" s="37"/>
      <c r="G938" s="35"/>
      <c r="H938" s="35"/>
      <c r="J938" s="38"/>
      <c r="K938" s="38"/>
      <c r="L938" s="38"/>
      <c r="N938" s="38"/>
      <c r="O938" s="38"/>
      <c r="P938" s="38"/>
      <c r="T938" s="34"/>
      <c r="U938" s="34"/>
      <c r="V938" s="34"/>
      <c r="W938" s="34"/>
    </row>
    <row r="939">
      <c r="A939" s="51" t="s">
        <v>59</v>
      </c>
      <c r="B939" s="51" t="s">
        <v>51</v>
      </c>
      <c r="C939" s="30">
        <v>45.0</v>
      </c>
      <c r="D939" s="35"/>
      <c r="E939" s="27">
        <v>2.817372E7</v>
      </c>
      <c r="F939" s="37"/>
      <c r="G939" s="35"/>
      <c r="H939" s="35"/>
      <c r="J939" s="38"/>
      <c r="K939" s="38"/>
      <c r="L939" s="38"/>
      <c r="N939" s="38"/>
      <c r="O939" s="38"/>
      <c r="P939" s="38"/>
      <c r="T939" s="34"/>
      <c r="U939" s="34"/>
      <c r="V939" s="34"/>
      <c r="W939" s="34"/>
    </row>
    <row r="940">
      <c r="A940" s="51" t="s">
        <v>59</v>
      </c>
      <c r="B940" s="51" t="s">
        <v>51</v>
      </c>
      <c r="C940" s="30">
        <v>45.0</v>
      </c>
      <c r="D940" s="35" t="str">
        <f>CONCATENATE(A940,B940,C940)</f>
        <v>Com ABAP1BP3_345</v>
      </c>
      <c r="E940" s="27">
        <v>2.7007046E7</v>
      </c>
      <c r="F940" s="37">
        <f>AVERAGE(E938:E940)</f>
        <v>27787031.33</v>
      </c>
      <c r="G940" s="35">
        <f>STDEV(E938:E940)/F940*100</f>
        <v>2.430972872</v>
      </c>
      <c r="H940" s="43">
        <f>F940-$F$916</f>
        <v>14914598.67</v>
      </c>
      <c r="J940" s="45">
        <f>AVERAGE(E938:E940)</f>
        <v>27787031.33</v>
      </c>
      <c r="K940" s="45">
        <f>STDEV(E938:E940)/F940*100</f>
        <v>2.430972872</v>
      </c>
      <c r="L940" s="44">
        <f>J940-$J$916</f>
        <v>23151918.67</v>
      </c>
      <c r="N940" s="45">
        <f>AVERAGE(E938:E940)</f>
        <v>27787031.33</v>
      </c>
      <c r="O940" s="48">
        <f>STDEV(E938:E940)/F940*100</f>
        <v>2.430972872</v>
      </c>
      <c r="P940" s="44">
        <f>N940-$N$916</f>
        <v>23151918.67</v>
      </c>
      <c r="T940" s="30" t="str">
        <f>IF(H940&gt;0,"+","-")</f>
        <v>+</v>
      </c>
      <c r="U940" s="30" t="str">
        <f>IF(L940&gt;0,"+","-")</f>
        <v>+</v>
      </c>
      <c r="V940" s="30" t="str">
        <f>IF(P940&gt;0,"+","-")</f>
        <v>+</v>
      </c>
      <c r="W940" s="34" t="str">
        <f>IF(T940="+","1",IF(U940="+","2",IF(V940="+","3","ERRADO")))</f>
        <v>1</v>
      </c>
    </row>
    <row r="941">
      <c r="A941" s="51" t="s">
        <v>59</v>
      </c>
      <c r="B941" s="51" t="s">
        <v>52</v>
      </c>
      <c r="C941" s="30">
        <v>45.0</v>
      </c>
      <c r="D941" s="35"/>
      <c r="E941" s="27">
        <v>2.0091232E7</v>
      </c>
      <c r="F941" s="37"/>
      <c r="G941" s="35"/>
      <c r="H941" s="35"/>
      <c r="J941" s="38"/>
      <c r="K941" s="38"/>
      <c r="L941" s="38"/>
      <c r="N941" s="38"/>
      <c r="O941" s="38"/>
      <c r="P941" s="38"/>
      <c r="T941" s="34"/>
      <c r="U941" s="34"/>
      <c r="V941" s="34"/>
      <c r="W941" s="34"/>
    </row>
    <row r="942">
      <c r="A942" s="51" t="s">
        <v>59</v>
      </c>
      <c r="B942" s="51" t="s">
        <v>52</v>
      </c>
      <c r="C942" s="30">
        <v>45.0</v>
      </c>
      <c r="D942" s="35"/>
      <c r="E942" s="27">
        <v>2.4186582E7</v>
      </c>
      <c r="F942" s="37"/>
      <c r="G942" s="35"/>
      <c r="H942" s="35"/>
      <c r="J942" s="38"/>
      <c r="K942" s="38"/>
      <c r="L942" s="38"/>
      <c r="N942" s="38"/>
      <c r="O942" s="38"/>
      <c r="P942" s="38"/>
      <c r="T942" s="34"/>
      <c r="U942" s="34"/>
      <c r="V942" s="34"/>
      <c r="W942" s="34"/>
    </row>
    <row r="943">
      <c r="A943" s="51" t="s">
        <v>59</v>
      </c>
      <c r="B943" s="51" t="s">
        <v>52</v>
      </c>
      <c r="C943" s="30">
        <v>45.0</v>
      </c>
      <c r="D943" s="35" t="str">
        <f>CONCATENATE(A943,B943,C943)</f>
        <v>Com ABAP1BP3_445</v>
      </c>
      <c r="E943" s="27">
        <v>1.9825936E7</v>
      </c>
      <c r="F943" s="37">
        <f>AVERAGE(E941:E943)</f>
        <v>21367916.67</v>
      </c>
      <c r="G943" s="35">
        <f>STDEV(E941:E943)/F943*100</f>
        <v>11.44069059</v>
      </c>
      <c r="H943" s="43">
        <f>F943-$F$916</f>
        <v>8495484</v>
      </c>
      <c r="J943" s="45">
        <f>AVERAGE(E941:E943)</f>
        <v>21367916.67</v>
      </c>
      <c r="K943" s="45">
        <f>STDEV(E941:E943)/F943*100</f>
        <v>11.44069059</v>
      </c>
      <c r="L943" s="44">
        <f>J943-$J$916</f>
        <v>16732804</v>
      </c>
      <c r="N943" s="45">
        <f>AVERAGE(E941:E943)</f>
        <v>21367916.67</v>
      </c>
      <c r="O943" s="45">
        <f>STDEV(E941:E943)/F943*100</f>
        <v>11.44069059</v>
      </c>
      <c r="P943" s="44">
        <f>N943-$N$916</f>
        <v>16732804</v>
      </c>
      <c r="T943" s="30" t="str">
        <f>IF(H943&gt;0,"+","-")</f>
        <v>+</v>
      </c>
      <c r="U943" s="30" t="str">
        <f>IF(L943&gt;0,"+","-")</f>
        <v>+</v>
      </c>
      <c r="V943" s="30" t="str">
        <f>IF(P943&gt;0,"+","-")</f>
        <v>+</v>
      </c>
      <c r="W943" s="34" t="str">
        <f>IF(T943="+","1",IF(U943="+","2",IF(V943="+","3","ERRADO")))</f>
        <v>1</v>
      </c>
    </row>
    <row r="944">
      <c r="A944" s="51" t="s">
        <v>59</v>
      </c>
      <c r="B944" s="51" t="s">
        <v>53</v>
      </c>
      <c r="C944" s="30">
        <v>45.0</v>
      </c>
      <c r="D944" s="35"/>
      <c r="E944" s="27">
        <v>3.1298484E7</v>
      </c>
      <c r="F944" s="37"/>
      <c r="G944" s="35"/>
      <c r="H944" s="35"/>
      <c r="J944" s="38"/>
      <c r="K944" s="38"/>
      <c r="L944" s="38"/>
      <c r="N944" s="38"/>
      <c r="O944" s="38"/>
      <c r="P944" s="38"/>
      <c r="T944" s="34"/>
      <c r="U944" s="34"/>
      <c r="V944" s="34"/>
      <c r="W944" s="34"/>
    </row>
    <row r="945">
      <c r="A945" s="51" t="s">
        <v>59</v>
      </c>
      <c r="B945" s="51" t="s">
        <v>53</v>
      </c>
      <c r="C945" s="30">
        <v>45.0</v>
      </c>
      <c r="D945" s="35"/>
      <c r="E945" s="27">
        <v>3.0553394E7</v>
      </c>
      <c r="F945" s="37"/>
      <c r="G945" s="35"/>
      <c r="H945" s="35"/>
      <c r="J945" s="38"/>
      <c r="K945" s="38"/>
      <c r="L945" s="38"/>
      <c r="N945" s="38"/>
      <c r="O945" s="38"/>
      <c r="P945" s="38"/>
      <c r="T945" s="34"/>
      <c r="U945" s="34"/>
      <c r="V945" s="34"/>
      <c r="W945" s="34"/>
    </row>
    <row r="946">
      <c r="A946" s="51" t="s">
        <v>59</v>
      </c>
      <c r="B946" s="51" t="s">
        <v>53</v>
      </c>
      <c r="C946" s="30">
        <v>45.0</v>
      </c>
      <c r="D946" s="35" t="str">
        <f>CONCATENATE(A946,B946,C946)</f>
        <v>Com ABAP1BP3_545</v>
      </c>
      <c r="E946" s="27">
        <v>2.942029E7</v>
      </c>
      <c r="F946" s="37">
        <f>AVERAGE(E944:E946)</f>
        <v>30424056</v>
      </c>
      <c r="G946" s="35">
        <f>STDEV(E944:E946)/F946*100</f>
        <v>3.108570922</v>
      </c>
      <c r="H946" s="43">
        <f>F946-$F$916</f>
        <v>17551623.33</v>
      </c>
      <c r="J946" s="45">
        <f>AVERAGE(E944:E946)</f>
        <v>30424056</v>
      </c>
      <c r="K946" s="45">
        <f>STDEV(E944:E946)/F946*100</f>
        <v>3.108570922</v>
      </c>
      <c r="L946" s="44">
        <f>J946-$J$916</f>
        <v>25788943.33</v>
      </c>
      <c r="N946" s="45">
        <f>AVERAGE(E944:E946)</f>
        <v>30424056</v>
      </c>
      <c r="O946" s="45">
        <f>STDEV(E944:E946)/F946*100</f>
        <v>3.108570922</v>
      </c>
      <c r="P946" s="44">
        <f>N946-$N$916</f>
        <v>25788943.33</v>
      </c>
      <c r="T946" s="30" t="str">
        <f>IF(H946&gt;0,"+","-")</f>
        <v>+</v>
      </c>
      <c r="U946" s="30" t="str">
        <f>IF(L946&gt;0,"+","-")</f>
        <v>+</v>
      </c>
      <c r="V946" s="30" t="str">
        <f>IF(P946&gt;0,"+","-")</f>
        <v>+</v>
      </c>
      <c r="W946" s="34" t="str">
        <f>IF(T946="+","1",IF(U946="+","2",IF(V946="+","3","ERRADO")))</f>
        <v>1</v>
      </c>
    </row>
    <row r="947">
      <c r="A947" s="51" t="s">
        <v>59</v>
      </c>
      <c r="B947" s="51" t="s">
        <v>54</v>
      </c>
      <c r="C947" s="30">
        <v>45.0</v>
      </c>
      <c r="D947" s="35"/>
      <c r="E947" s="28">
        <v>3.5583512E7</v>
      </c>
      <c r="F947" s="37"/>
      <c r="G947" s="35"/>
      <c r="H947" s="35"/>
      <c r="J947" s="38"/>
      <c r="K947" s="38"/>
      <c r="L947" s="38"/>
      <c r="N947" s="38"/>
      <c r="O947" s="38"/>
      <c r="P947" s="38"/>
      <c r="T947" s="34"/>
      <c r="U947" s="34"/>
      <c r="V947" s="34"/>
      <c r="W947" s="34"/>
    </row>
    <row r="948">
      <c r="A948" s="51" t="s">
        <v>59</v>
      </c>
      <c r="B948" s="51" t="s">
        <v>54</v>
      </c>
      <c r="C948" s="30">
        <v>45.0</v>
      </c>
      <c r="D948" s="35"/>
      <c r="E948" s="28">
        <v>3.4707744E7</v>
      </c>
      <c r="F948" s="37"/>
      <c r="G948" s="35"/>
      <c r="H948" s="35"/>
      <c r="J948" s="38"/>
      <c r="K948" s="38"/>
      <c r="L948" s="38"/>
      <c r="N948" s="38"/>
      <c r="O948" s="38"/>
      <c r="P948" s="38"/>
      <c r="T948" s="34"/>
      <c r="U948" s="34"/>
      <c r="V948" s="34"/>
      <c r="W948" s="34"/>
    </row>
    <row r="949">
      <c r="A949" s="51" t="s">
        <v>59</v>
      </c>
      <c r="B949" s="51" t="s">
        <v>54</v>
      </c>
      <c r="C949" s="30">
        <v>45.0</v>
      </c>
      <c r="D949" s="35" t="str">
        <f>CONCATENATE(A949,B949,C949)</f>
        <v>Com ABAP10BP3_145</v>
      </c>
      <c r="E949" s="28">
        <v>3.8349228E7</v>
      </c>
      <c r="F949" s="37">
        <f>AVERAGE(E947:E949)</f>
        <v>36213494.67</v>
      </c>
      <c r="G949" s="35">
        <f>STDEV(E947:E949)/F949*100</f>
        <v>5.248668232</v>
      </c>
      <c r="H949" s="43">
        <f>F949-$F$916</f>
        <v>23341062</v>
      </c>
      <c r="J949" s="45">
        <f>AVERAGE(E947:E949)</f>
        <v>36213494.67</v>
      </c>
      <c r="K949" s="45">
        <f>STDEV(E947:E949)/F949*100</f>
        <v>5.248668232</v>
      </c>
      <c r="L949" s="44">
        <f>J949-$J$916</f>
        <v>31578382</v>
      </c>
      <c r="N949" s="45">
        <f>AVERAGE(E947:E949)</f>
        <v>36213494.67</v>
      </c>
      <c r="O949" s="45">
        <f>STDEV(E947:E949)/F949*100</f>
        <v>5.248668232</v>
      </c>
      <c r="P949" s="44">
        <f>N949-$N$916</f>
        <v>31578382</v>
      </c>
      <c r="T949" s="30" t="str">
        <f>IF(H949&gt;0,"+","-")</f>
        <v>+</v>
      </c>
      <c r="U949" s="30" t="str">
        <f>IF(L949&gt;0,"+","-")</f>
        <v>+</v>
      </c>
      <c r="V949" s="30" t="str">
        <f>IF(P949&gt;0,"+","-")</f>
        <v>+</v>
      </c>
      <c r="W949" s="34" t="str">
        <f>IF(T949="+","1",IF(U949="+","2",IF(V949="+","3","ERRADO")))</f>
        <v>1</v>
      </c>
    </row>
    <row r="950">
      <c r="A950" s="51" t="s">
        <v>59</v>
      </c>
      <c r="B950" s="51" t="s">
        <v>55</v>
      </c>
      <c r="C950" s="30">
        <v>45.0</v>
      </c>
      <c r="D950" s="35"/>
      <c r="E950" s="28">
        <v>1.769331E7</v>
      </c>
      <c r="F950" s="37"/>
      <c r="G950" s="35"/>
      <c r="H950" s="35"/>
      <c r="J950" s="38"/>
      <c r="K950" s="38"/>
      <c r="L950" s="38"/>
      <c r="N950" s="38"/>
      <c r="O950" s="38"/>
      <c r="P950" s="38"/>
      <c r="T950" s="34"/>
      <c r="U950" s="34"/>
      <c r="V950" s="34"/>
      <c r="W950" s="34"/>
    </row>
    <row r="951">
      <c r="A951" s="51" t="s">
        <v>59</v>
      </c>
      <c r="B951" s="54" t="s">
        <v>55</v>
      </c>
      <c r="C951" s="30">
        <v>45.0</v>
      </c>
      <c r="D951" s="35"/>
      <c r="E951" s="28">
        <v>1.7165908E7</v>
      </c>
      <c r="F951" s="37"/>
      <c r="G951" s="35"/>
      <c r="H951" s="35"/>
      <c r="J951" s="38"/>
      <c r="K951" s="38"/>
      <c r="L951" s="38"/>
      <c r="N951" s="38"/>
      <c r="O951" s="38"/>
      <c r="P951" s="38"/>
      <c r="T951" s="34"/>
      <c r="U951" s="34"/>
      <c r="V951" s="34"/>
      <c r="W951" s="34"/>
    </row>
    <row r="952">
      <c r="A952" s="51" t="s">
        <v>59</v>
      </c>
      <c r="B952" s="54" t="s">
        <v>55</v>
      </c>
      <c r="C952" s="30">
        <v>45.0</v>
      </c>
      <c r="D952" s="35" t="str">
        <f>CONCATENATE(A952,B952,C952)</f>
        <v>Com ABAP10BP3_245</v>
      </c>
      <c r="E952" s="28">
        <v>1.6943634E7</v>
      </c>
      <c r="F952" s="37">
        <f>AVERAGE(E950:E952)</f>
        <v>17267617.33</v>
      </c>
      <c r="G952" s="35">
        <f>STDEV(E950:E952)/F952*100</f>
        <v>2.229886117</v>
      </c>
      <c r="H952" s="43">
        <f>F952-$F$916</f>
        <v>4395184.667</v>
      </c>
      <c r="J952" s="45">
        <f>AVERAGE(E950:E952)</f>
        <v>17267617.33</v>
      </c>
      <c r="K952" s="45">
        <f>STDEV(E950:E952)/F952*100</f>
        <v>2.229886117</v>
      </c>
      <c r="L952" s="44">
        <f>J952-$J$916</f>
        <v>12632504.67</v>
      </c>
      <c r="N952" s="45">
        <f>AVERAGE(E950:E952)</f>
        <v>17267617.33</v>
      </c>
      <c r="O952" s="48">
        <f>STDEV(E950:E952)/F952*100</f>
        <v>2.229886117</v>
      </c>
      <c r="P952" s="44">
        <f>N952-$N$916</f>
        <v>12632504.67</v>
      </c>
      <c r="T952" s="30" t="str">
        <f>IF(H952&gt;0,"+","-")</f>
        <v>+</v>
      </c>
      <c r="U952" s="30" t="str">
        <f>IF(L952&gt;0,"+","-")</f>
        <v>+</v>
      </c>
      <c r="V952" s="30" t="str">
        <f>IF(P952&gt;0,"+","-")</f>
        <v>+</v>
      </c>
      <c r="W952" s="34" t="str">
        <f>IF(T952="+","1",IF(U952="+","2",IF(V952="+","3","ERRADO")))</f>
        <v>1</v>
      </c>
    </row>
    <row r="953">
      <c r="A953" s="51" t="s">
        <v>59</v>
      </c>
      <c r="B953" s="54" t="s">
        <v>56</v>
      </c>
      <c r="C953" s="30">
        <v>45.0</v>
      </c>
      <c r="D953" s="35"/>
      <c r="E953" s="28">
        <v>1.2240884E7</v>
      </c>
      <c r="F953" s="37"/>
      <c r="G953" s="35"/>
      <c r="H953" s="35"/>
      <c r="J953" s="38"/>
      <c r="K953" s="38"/>
      <c r="L953" s="38"/>
      <c r="N953" s="38"/>
      <c r="O953" s="38"/>
      <c r="P953" s="38"/>
      <c r="T953" s="34"/>
      <c r="U953" s="34"/>
      <c r="V953" s="34"/>
      <c r="W953" s="34"/>
    </row>
    <row r="954">
      <c r="A954" s="51" t="s">
        <v>59</v>
      </c>
      <c r="B954" s="54" t="s">
        <v>56</v>
      </c>
      <c r="C954" s="30">
        <v>45.0</v>
      </c>
      <c r="D954" s="35"/>
      <c r="E954" s="28">
        <v>1.1663842E7</v>
      </c>
      <c r="F954" s="37"/>
      <c r="G954" s="35"/>
      <c r="H954" s="35"/>
      <c r="J954" s="38"/>
      <c r="K954" s="38"/>
      <c r="L954" s="38"/>
      <c r="N954" s="38"/>
      <c r="O954" s="38"/>
      <c r="P954" s="38"/>
      <c r="T954" s="34"/>
      <c r="U954" s="34"/>
      <c r="V954" s="34"/>
      <c r="W954" s="34"/>
    </row>
    <row r="955">
      <c r="A955" s="51" t="s">
        <v>59</v>
      </c>
      <c r="B955" s="54" t="s">
        <v>56</v>
      </c>
      <c r="C955" s="30">
        <v>45.0</v>
      </c>
      <c r="D955" s="35" t="str">
        <f>CONCATENATE(A955,B955,C955)</f>
        <v>Com ABAP10BP3_345</v>
      </c>
      <c r="E955" s="28">
        <v>1.219438E7</v>
      </c>
      <c r="F955" s="37">
        <f>AVERAGE(E953:E955)</f>
        <v>12033035.33</v>
      </c>
      <c r="G955" s="35">
        <f>STDEV(E953:E955)/F955*100</f>
        <v>2.664125611</v>
      </c>
      <c r="H955" s="43">
        <f>F955-$F$916</f>
        <v>-839397.3333</v>
      </c>
      <c r="J955" s="45">
        <f>AVERAGE(E953:E955)</f>
        <v>12033035.33</v>
      </c>
      <c r="K955" s="45">
        <f>STDEV(E953:E955)/F955*100</f>
        <v>2.664125611</v>
      </c>
      <c r="L955" s="44">
        <f>J955-$J$916</f>
        <v>7397922.667</v>
      </c>
      <c r="N955" s="45">
        <f>AVERAGE(E953:E955)</f>
        <v>12033035.33</v>
      </c>
      <c r="O955" s="45">
        <f>STDEV(E953:E955)/F955*100</f>
        <v>2.664125611</v>
      </c>
      <c r="P955" s="44">
        <f>N955-$N$916</f>
        <v>7397922.667</v>
      </c>
      <c r="T955" s="30" t="str">
        <f>IF(H955&gt;0,"+","-")</f>
        <v>-</v>
      </c>
      <c r="U955" s="30" t="str">
        <f>IF(L955&gt;0,"+","-")</f>
        <v>+</v>
      </c>
      <c r="V955" s="30" t="str">
        <f>IF(P955&gt;0,"+","-")</f>
        <v>+</v>
      </c>
      <c r="W955" s="34" t="str">
        <f>IF(T955="+","1",IF(U955="+","2",IF(V955="+","3","ERRADO")))</f>
        <v>2</v>
      </c>
    </row>
    <row r="956">
      <c r="A956" s="51" t="s">
        <v>59</v>
      </c>
      <c r="B956" s="54" t="s">
        <v>57</v>
      </c>
      <c r="C956" s="30">
        <v>45.0</v>
      </c>
      <c r="D956" s="35"/>
      <c r="E956" s="28">
        <v>1.3592174E7</v>
      </c>
      <c r="F956" s="37"/>
      <c r="G956" s="35"/>
      <c r="H956" s="35"/>
      <c r="J956" s="38"/>
      <c r="K956" s="38"/>
      <c r="L956" s="38"/>
      <c r="N956" s="38"/>
      <c r="O956" s="38"/>
      <c r="P956" s="38"/>
      <c r="T956" s="34"/>
      <c r="U956" s="34"/>
      <c r="V956" s="34"/>
      <c r="W956" s="34"/>
    </row>
    <row r="957">
      <c r="A957" s="51" t="s">
        <v>59</v>
      </c>
      <c r="B957" s="54" t="s">
        <v>57</v>
      </c>
      <c r="C957" s="30">
        <v>45.0</v>
      </c>
      <c r="D957" s="35"/>
      <c r="E957" s="28">
        <v>1.3660122E7</v>
      </c>
      <c r="F957" s="37"/>
      <c r="G957" s="35"/>
      <c r="H957" s="35"/>
      <c r="J957" s="38"/>
      <c r="K957" s="38"/>
      <c r="L957" s="38"/>
      <c r="N957" s="38"/>
      <c r="O957" s="38"/>
      <c r="P957" s="38"/>
      <c r="T957" s="34"/>
      <c r="U957" s="34"/>
      <c r="V957" s="34"/>
      <c r="W957" s="34"/>
    </row>
    <row r="958">
      <c r="A958" s="51" t="s">
        <v>59</v>
      </c>
      <c r="B958" s="54" t="s">
        <v>57</v>
      </c>
      <c r="C958" s="30">
        <v>45.0</v>
      </c>
      <c r="D958" s="35" t="str">
        <f>CONCATENATE(A958,B958,C958)</f>
        <v>Com ABAP10BP3_445</v>
      </c>
      <c r="E958" s="28">
        <v>1.3708227E7</v>
      </c>
      <c r="F958" s="37">
        <f>AVERAGE(E956:E958)</f>
        <v>13653507.67</v>
      </c>
      <c r="G958" s="35">
        <f>STDEV(E956:E958)/F958*100</f>
        <v>0.4270591068</v>
      </c>
      <c r="H958" s="43">
        <f>F958-$F$916</f>
        <v>781075</v>
      </c>
      <c r="J958" s="45">
        <f>AVERAGE(E956:E958)</f>
        <v>13653507.67</v>
      </c>
      <c r="K958" s="45">
        <f>STDEV(E956:E958)/F958*100</f>
        <v>0.4270591068</v>
      </c>
      <c r="L958" s="44">
        <f>J958-$J$916</f>
        <v>9018395</v>
      </c>
      <c r="N958" s="45">
        <f>AVERAGE(E956:E958)</f>
        <v>13653507.67</v>
      </c>
      <c r="O958" s="45">
        <f>STDEV(E956:E958)/F958*100</f>
        <v>0.4270591068</v>
      </c>
      <c r="P958" s="44">
        <f>N958-$N$916</f>
        <v>9018395</v>
      </c>
      <c r="T958" s="30" t="str">
        <f>IF(H958&gt;0,"+","-")</f>
        <v>+</v>
      </c>
      <c r="U958" s="30" t="str">
        <f>IF(L958&gt;0,"+","-")</f>
        <v>+</v>
      </c>
      <c r="V958" s="30" t="str">
        <f>IF(P958&gt;0,"+","-")</f>
        <v>+</v>
      </c>
      <c r="W958" s="34" t="str">
        <f>IF(T958="+","1",IF(U958="+","2",IF(V958="+","3","ERRADO")))</f>
        <v>1</v>
      </c>
    </row>
    <row r="959">
      <c r="A959" s="51" t="s">
        <v>59</v>
      </c>
      <c r="B959" s="54" t="s">
        <v>58</v>
      </c>
      <c r="C959" s="30">
        <v>45.0</v>
      </c>
      <c r="D959" s="35"/>
      <c r="E959" s="28">
        <v>2.0989096E7</v>
      </c>
      <c r="F959" s="37"/>
      <c r="G959" s="35"/>
      <c r="H959" s="35"/>
      <c r="J959" s="38"/>
      <c r="K959" s="38"/>
      <c r="L959" s="38"/>
      <c r="N959" s="38"/>
      <c r="O959" s="38"/>
      <c r="P959" s="38"/>
      <c r="T959" s="34"/>
      <c r="U959" s="34"/>
      <c r="V959" s="34"/>
      <c r="W959" s="34"/>
    </row>
    <row r="960">
      <c r="A960" s="51" t="s">
        <v>59</v>
      </c>
      <c r="B960" s="54" t="s">
        <v>58</v>
      </c>
      <c r="C960" s="30">
        <v>45.0</v>
      </c>
      <c r="D960" s="35"/>
      <c r="E960" s="28">
        <v>2.0831398E7</v>
      </c>
      <c r="F960" s="37"/>
      <c r="G960" s="35"/>
      <c r="H960" s="35"/>
      <c r="J960" s="38"/>
      <c r="K960" s="38"/>
      <c r="L960" s="38"/>
      <c r="N960" s="38"/>
      <c r="O960" s="38"/>
      <c r="P960" s="38"/>
      <c r="T960" s="34"/>
      <c r="U960" s="34"/>
      <c r="V960" s="34"/>
      <c r="W960" s="34"/>
    </row>
    <row r="961">
      <c r="A961" s="51" t="s">
        <v>59</v>
      </c>
      <c r="B961" s="54" t="s">
        <v>58</v>
      </c>
      <c r="C961" s="30">
        <v>45.0</v>
      </c>
      <c r="D961" s="35" t="str">
        <f>CONCATENATE(A961,B961,C961)</f>
        <v>Com ABAP10BP3_545</v>
      </c>
      <c r="E961" s="28">
        <v>2.2920468E7</v>
      </c>
      <c r="F961" s="37">
        <f>AVERAGE(E959:E961)</f>
        <v>21580320.67</v>
      </c>
      <c r="G961" s="35">
        <f>STDEV(E959:E961)/F961*100</f>
        <v>5.390452687</v>
      </c>
      <c r="H961" s="43">
        <f>F961-$F$916</f>
        <v>8707888</v>
      </c>
      <c r="J961" s="45">
        <f>AVERAGE(E959:E961)</f>
        <v>21580320.67</v>
      </c>
      <c r="K961" s="45">
        <f>STDEV(E959:E961)/F961*100</f>
        <v>5.390452687</v>
      </c>
      <c r="L961" s="44">
        <f>J961-$J$916</f>
        <v>16945208</v>
      </c>
      <c r="N961" s="45">
        <f>AVERAGE(E959:E961)</f>
        <v>21580320.67</v>
      </c>
      <c r="O961" s="45">
        <f>STDEV(E959:E961)/F961*100</f>
        <v>5.390452687</v>
      </c>
      <c r="P961" s="44">
        <f>N961-$N$916</f>
        <v>16945208</v>
      </c>
      <c r="T961" s="30" t="str">
        <f>IF(H961&gt;0,"+","-")</f>
        <v>+</v>
      </c>
      <c r="U961" s="30" t="str">
        <f>IF(L961&gt;0,"+","-")</f>
        <v>+</v>
      </c>
      <c r="V961" s="30" t="str">
        <f>IF(P961&gt;0,"+","-")</f>
        <v>+</v>
      </c>
      <c r="W961" s="34" t="str">
        <f>IF(T961="+","1",IF(U961="+","2",IF(V961="+","3","ERRADO")))</f>
        <v>1</v>
      </c>
    </row>
    <row r="962">
      <c r="A962" s="30" t="s">
        <v>41</v>
      </c>
      <c r="B962" s="30" t="s">
        <v>42</v>
      </c>
      <c r="C962" s="30">
        <v>50.0</v>
      </c>
      <c r="D962" s="35"/>
      <c r="E962" s="35"/>
      <c r="F962" s="37"/>
      <c r="G962" s="35"/>
      <c r="H962" s="35"/>
      <c r="J962" s="38"/>
      <c r="K962" s="38"/>
      <c r="L962" s="38"/>
      <c r="N962" s="38"/>
      <c r="O962" s="38"/>
      <c r="P962" s="38"/>
      <c r="T962" s="34"/>
      <c r="U962" s="34"/>
      <c r="V962" s="34"/>
      <c r="W962" s="34"/>
    </row>
    <row r="963">
      <c r="A963" s="30" t="s">
        <v>41</v>
      </c>
      <c r="B963" s="30" t="s">
        <v>42</v>
      </c>
      <c r="C963" s="30">
        <v>50.0</v>
      </c>
      <c r="D963" s="35"/>
      <c r="E963" s="35"/>
      <c r="F963" s="37"/>
      <c r="G963" s="35"/>
      <c r="H963" s="35"/>
      <c r="J963" s="38"/>
      <c r="K963" s="38"/>
      <c r="L963" s="38"/>
      <c r="N963" s="38"/>
      <c r="O963" s="38"/>
      <c r="P963" s="38"/>
      <c r="T963" s="34"/>
      <c r="U963" s="34"/>
      <c r="V963" s="34"/>
      <c r="W963" s="34"/>
    </row>
    <row r="964">
      <c r="A964" s="30" t="s">
        <v>41</v>
      </c>
      <c r="B964" s="30" t="s">
        <v>42</v>
      </c>
      <c r="C964" s="30">
        <v>50.0</v>
      </c>
      <c r="D964" s="35"/>
      <c r="E964" s="35"/>
      <c r="F964" s="37"/>
      <c r="G964" s="35"/>
      <c r="H964" s="35"/>
      <c r="J964" s="38"/>
      <c r="K964" s="38"/>
      <c r="L964" s="38"/>
      <c r="N964" s="38"/>
      <c r="O964" s="38"/>
      <c r="P964" s="38"/>
      <c r="T964" s="34"/>
      <c r="U964" s="34"/>
      <c r="V964" s="34"/>
      <c r="W964" s="34"/>
    </row>
    <row r="965">
      <c r="A965" s="30" t="s">
        <v>41</v>
      </c>
      <c r="B965" s="30" t="s">
        <v>44</v>
      </c>
      <c r="C965" s="30">
        <v>50.0</v>
      </c>
      <c r="D965" s="35"/>
      <c r="E965" s="35"/>
      <c r="F965" s="37"/>
      <c r="G965" s="35"/>
      <c r="H965" s="35"/>
      <c r="J965" s="38"/>
      <c r="K965" s="38"/>
      <c r="L965" s="38"/>
      <c r="N965" s="38"/>
      <c r="O965" s="38"/>
      <c r="P965" s="38"/>
      <c r="T965" s="34"/>
      <c r="U965" s="34"/>
      <c r="V965" s="34"/>
      <c r="W965" s="34"/>
    </row>
    <row r="966">
      <c r="A966" s="30" t="s">
        <v>41</v>
      </c>
      <c r="B966" s="30" t="s">
        <v>44</v>
      </c>
      <c r="C966" s="30">
        <v>50.0</v>
      </c>
      <c r="D966" s="35"/>
      <c r="E966" s="35"/>
      <c r="F966" s="37"/>
      <c r="G966" s="35"/>
      <c r="H966" s="35"/>
      <c r="J966" s="38"/>
      <c r="K966" s="38"/>
      <c r="L966" s="38"/>
      <c r="N966" s="38"/>
      <c r="O966" s="38"/>
      <c r="P966" s="38"/>
      <c r="T966" s="34"/>
      <c r="U966" s="34"/>
      <c r="V966" s="34"/>
      <c r="W966" s="34"/>
    </row>
    <row r="967">
      <c r="A967" s="30" t="s">
        <v>41</v>
      </c>
      <c r="B967" s="30" t="s">
        <v>44</v>
      </c>
      <c r="C967" s="30">
        <v>50.0</v>
      </c>
      <c r="D967" s="35"/>
      <c r="E967" s="35"/>
      <c r="F967" s="37"/>
      <c r="G967" s="35"/>
      <c r="H967" s="35"/>
      <c r="J967" s="38"/>
      <c r="K967" s="38"/>
      <c r="L967" s="38"/>
      <c r="N967" s="38"/>
      <c r="O967" s="38"/>
      <c r="P967" s="38"/>
      <c r="T967" s="34"/>
      <c r="U967" s="34"/>
      <c r="V967" s="34"/>
      <c r="W967" s="34"/>
    </row>
    <row r="968">
      <c r="A968" s="30" t="s">
        <v>41</v>
      </c>
      <c r="B968" s="30" t="s">
        <v>45</v>
      </c>
      <c r="C968" s="30">
        <v>50.0</v>
      </c>
      <c r="D968" s="35"/>
      <c r="E968" s="35"/>
      <c r="F968" s="37"/>
      <c r="G968" s="35"/>
      <c r="H968" s="35"/>
      <c r="J968" s="38"/>
      <c r="K968" s="38"/>
      <c r="L968" s="38"/>
      <c r="N968" s="38"/>
      <c r="O968" s="38"/>
      <c r="P968" s="38"/>
      <c r="T968" s="34"/>
      <c r="U968" s="34"/>
      <c r="V968" s="34"/>
      <c r="W968" s="34"/>
    </row>
    <row r="969">
      <c r="A969" s="30" t="s">
        <v>41</v>
      </c>
      <c r="B969" s="30" t="s">
        <v>45</v>
      </c>
      <c r="C969" s="30">
        <v>50.0</v>
      </c>
      <c r="D969" s="35"/>
      <c r="E969" s="35"/>
      <c r="F969" s="37"/>
      <c r="G969" s="35"/>
      <c r="H969" s="35"/>
      <c r="J969" s="38"/>
      <c r="K969" s="38"/>
      <c r="L969" s="38"/>
      <c r="N969" s="38"/>
      <c r="O969" s="38"/>
      <c r="P969" s="38"/>
      <c r="T969" s="34"/>
      <c r="U969" s="34"/>
      <c r="V969" s="34"/>
      <c r="W969" s="34"/>
    </row>
    <row r="970">
      <c r="A970" s="30" t="s">
        <v>41</v>
      </c>
      <c r="B970" s="30" t="s">
        <v>45</v>
      </c>
      <c r="C970" s="30">
        <v>50.0</v>
      </c>
      <c r="D970" s="35"/>
      <c r="E970" s="35"/>
      <c r="F970" s="37"/>
      <c r="G970" s="35"/>
      <c r="H970" s="35"/>
      <c r="J970" s="38"/>
      <c r="K970" s="38"/>
      <c r="L970" s="38"/>
      <c r="N970" s="38"/>
      <c r="O970" s="38"/>
      <c r="P970" s="38"/>
      <c r="T970" s="34"/>
      <c r="U970" s="34"/>
      <c r="V970" s="34"/>
      <c r="W970" s="34"/>
    </row>
    <row r="971">
      <c r="A971" s="30" t="s">
        <v>41</v>
      </c>
      <c r="B971" s="30" t="s">
        <v>46</v>
      </c>
      <c r="C971" s="30">
        <v>50.0</v>
      </c>
      <c r="D971" s="35"/>
      <c r="E971" s="35"/>
      <c r="F971" s="37"/>
      <c r="G971" s="35"/>
      <c r="H971" s="35"/>
      <c r="J971" s="38"/>
      <c r="K971" s="38"/>
      <c r="L971" s="38"/>
      <c r="N971" s="38"/>
      <c r="O971" s="38"/>
      <c r="P971" s="38"/>
      <c r="T971" s="34"/>
      <c r="U971" s="34"/>
      <c r="V971" s="34"/>
      <c r="W971" s="34"/>
    </row>
    <row r="972">
      <c r="A972" s="30" t="s">
        <v>41</v>
      </c>
      <c r="B972" s="30" t="s">
        <v>46</v>
      </c>
      <c r="C972" s="30">
        <v>50.0</v>
      </c>
      <c r="D972" s="35"/>
      <c r="E972" s="35"/>
      <c r="F972" s="37"/>
      <c r="G972" s="35"/>
      <c r="H972" s="35"/>
      <c r="J972" s="38"/>
      <c r="K972" s="38"/>
      <c r="L972" s="38"/>
      <c r="N972" s="38"/>
      <c r="O972" s="38"/>
      <c r="P972" s="38"/>
      <c r="T972" s="34"/>
      <c r="U972" s="34"/>
      <c r="V972" s="34"/>
      <c r="W972" s="34"/>
    </row>
    <row r="973">
      <c r="A973" s="30" t="s">
        <v>41</v>
      </c>
      <c r="B973" s="30" t="s">
        <v>46</v>
      </c>
      <c r="C973" s="30">
        <v>50.0</v>
      </c>
      <c r="D973" s="35"/>
      <c r="E973" s="35"/>
      <c r="F973" s="37"/>
      <c r="G973" s="35"/>
      <c r="H973" s="35"/>
      <c r="J973" s="38"/>
      <c r="K973" s="38"/>
      <c r="L973" s="38"/>
      <c r="N973" s="38"/>
      <c r="O973" s="38"/>
      <c r="P973" s="38"/>
      <c r="T973" s="34"/>
      <c r="U973" s="34"/>
      <c r="V973" s="34"/>
      <c r="W973" s="34"/>
    </row>
    <row r="974">
      <c r="A974" s="30" t="s">
        <v>41</v>
      </c>
      <c r="B974" s="30" t="s">
        <v>47</v>
      </c>
      <c r="C974" s="30">
        <v>50.0</v>
      </c>
      <c r="D974" s="35"/>
      <c r="E974" s="35"/>
      <c r="F974" s="37"/>
      <c r="G974" s="35"/>
      <c r="H974" s="35"/>
      <c r="J974" s="38"/>
      <c r="K974" s="38"/>
      <c r="L974" s="38"/>
      <c r="N974" s="38"/>
      <c r="O974" s="38"/>
      <c r="P974" s="38"/>
      <c r="T974" s="34"/>
      <c r="U974" s="34"/>
      <c r="V974" s="34"/>
      <c r="W974" s="34"/>
    </row>
    <row r="975">
      <c r="A975" s="30" t="s">
        <v>41</v>
      </c>
      <c r="B975" s="30" t="s">
        <v>47</v>
      </c>
      <c r="C975" s="30">
        <v>50.0</v>
      </c>
      <c r="D975" s="35"/>
      <c r="E975" s="35"/>
      <c r="F975" s="37"/>
      <c r="G975" s="35"/>
      <c r="H975" s="35"/>
      <c r="J975" s="38"/>
      <c r="K975" s="38"/>
      <c r="L975" s="38"/>
      <c r="N975" s="38"/>
      <c r="O975" s="38"/>
      <c r="P975" s="38"/>
      <c r="T975" s="34"/>
      <c r="U975" s="34"/>
      <c r="V975" s="34"/>
      <c r="W975" s="34"/>
    </row>
    <row r="976">
      <c r="A976" s="30" t="s">
        <v>41</v>
      </c>
      <c r="B976" s="30" t="s">
        <v>47</v>
      </c>
      <c r="C976" s="30">
        <v>50.0</v>
      </c>
      <c r="D976" s="35"/>
      <c r="E976" s="35"/>
      <c r="F976" s="37"/>
      <c r="G976" s="35"/>
      <c r="H976" s="35"/>
      <c r="J976" s="38"/>
      <c r="K976" s="38"/>
      <c r="L976" s="38"/>
      <c r="N976" s="38"/>
      <c r="O976" s="38"/>
      <c r="P976" s="38"/>
      <c r="T976" s="34"/>
      <c r="U976" s="34"/>
      <c r="V976" s="34"/>
      <c r="W976" s="34"/>
    </row>
    <row r="977">
      <c r="A977" s="30" t="s">
        <v>41</v>
      </c>
      <c r="B977" s="30" t="s">
        <v>48</v>
      </c>
      <c r="C977" s="30">
        <v>50.0</v>
      </c>
      <c r="D977" s="35"/>
      <c r="E977" s="35"/>
      <c r="F977" s="37"/>
      <c r="G977" s="35"/>
      <c r="H977" s="35"/>
      <c r="J977" s="38"/>
      <c r="K977" s="38"/>
      <c r="L977" s="38"/>
      <c r="N977" s="38"/>
      <c r="O977" s="38"/>
      <c r="P977" s="38"/>
      <c r="T977" s="34"/>
      <c r="U977" s="34"/>
      <c r="V977" s="34"/>
      <c r="W977" s="34"/>
    </row>
    <row r="978">
      <c r="A978" s="30" t="s">
        <v>41</v>
      </c>
      <c r="B978" s="30" t="s">
        <v>48</v>
      </c>
      <c r="C978" s="30">
        <v>50.0</v>
      </c>
      <c r="D978" s="35"/>
      <c r="E978" s="35"/>
      <c r="F978" s="37"/>
      <c r="G978" s="35"/>
      <c r="H978" s="35"/>
      <c r="J978" s="38"/>
      <c r="K978" s="38"/>
      <c r="L978" s="38"/>
      <c r="N978" s="38"/>
      <c r="O978" s="38"/>
      <c r="P978" s="38"/>
      <c r="T978" s="34"/>
      <c r="U978" s="34"/>
      <c r="V978" s="34"/>
      <c r="W978" s="34"/>
    </row>
    <row r="979">
      <c r="A979" s="30" t="s">
        <v>41</v>
      </c>
      <c r="B979" s="30" t="s">
        <v>48</v>
      </c>
      <c r="C979" s="30">
        <v>50.0</v>
      </c>
      <c r="D979" s="35"/>
      <c r="E979" s="35"/>
      <c r="F979" s="37"/>
      <c r="G979" s="35"/>
      <c r="H979" s="35"/>
      <c r="J979" s="38"/>
      <c r="K979" s="38"/>
      <c r="L979" s="38"/>
      <c r="N979" s="38"/>
      <c r="O979" s="38"/>
      <c r="P979" s="38"/>
      <c r="T979" s="34"/>
      <c r="U979" s="34"/>
      <c r="V979" s="34"/>
      <c r="W979" s="34"/>
    </row>
    <row r="980">
      <c r="A980" s="30" t="s">
        <v>41</v>
      </c>
      <c r="B980" s="30" t="s">
        <v>49</v>
      </c>
      <c r="C980" s="30">
        <v>50.0</v>
      </c>
      <c r="D980" s="35"/>
      <c r="E980" s="35"/>
      <c r="F980" s="37"/>
      <c r="G980" s="35"/>
      <c r="H980" s="35"/>
      <c r="J980" s="38"/>
      <c r="K980" s="38"/>
      <c r="L980" s="38"/>
      <c r="N980" s="38"/>
      <c r="O980" s="38"/>
      <c r="P980" s="38"/>
      <c r="T980" s="34"/>
      <c r="U980" s="34"/>
      <c r="V980" s="34"/>
      <c r="W980" s="34"/>
    </row>
    <row r="981">
      <c r="A981" s="30" t="s">
        <v>41</v>
      </c>
      <c r="B981" s="30" t="s">
        <v>49</v>
      </c>
      <c r="C981" s="30">
        <v>50.0</v>
      </c>
      <c r="D981" s="35"/>
      <c r="E981" s="35"/>
      <c r="F981" s="37"/>
      <c r="G981" s="35"/>
      <c r="H981" s="35"/>
      <c r="J981" s="38"/>
      <c r="K981" s="38"/>
      <c r="L981" s="38"/>
      <c r="N981" s="38"/>
      <c r="O981" s="38"/>
      <c r="P981" s="38"/>
      <c r="T981" s="34"/>
      <c r="U981" s="34"/>
      <c r="V981" s="34"/>
      <c r="W981" s="34"/>
    </row>
    <row r="982">
      <c r="A982" s="30" t="s">
        <v>41</v>
      </c>
      <c r="B982" s="30" t="s">
        <v>49</v>
      </c>
      <c r="C982" s="30">
        <v>50.0</v>
      </c>
      <c r="D982" s="35"/>
      <c r="E982" s="35"/>
      <c r="F982" s="37"/>
      <c r="G982" s="35"/>
      <c r="H982" s="35"/>
      <c r="J982" s="38"/>
      <c r="K982" s="38"/>
      <c r="L982" s="38"/>
      <c r="N982" s="38"/>
      <c r="O982" s="38"/>
      <c r="P982" s="38"/>
      <c r="T982" s="34"/>
      <c r="U982" s="34"/>
      <c r="V982" s="34"/>
      <c r="W982" s="34"/>
    </row>
    <row r="983">
      <c r="A983" s="30" t="s">
        <v>41</v>
      </c>
      <c r="B983" s="30" t="s">
        <v>50</v>
      </c>
      <c r="C983" s="30">
        <v>50.0</v>
      </c>
      <c r="D983" s="35"/>
      <c r="E983" s="35"/>
      <c r="F983" s="37"/>
      <c r="G983" s="35"/>
      <c r="H983" s="35"/>
      <c r="J983" s="38"/>
      <c r="K983" s="38"/>
      <c r="L983" s="38"/>
      <c r="N983" s="38"/>
      <c r="O983" s="38"/>
      <c r="P983" s="38"/>
      <c r="T983" s="34"/>
      <c r="U983" s="34"/>
      <c r="V983" s="34"/>
      <c r="W983" s="34"/>
    </row>
    <row r="984">
      <c r="A984" s="30" t="s">
        <v>41</v>
      </c>
      <c r="B984" s="30" t="s">
        <v>50</v>
      </c>
      <c r="C984" s="30">
        <v>50.0</v>
      </c>
      <c r="D984" s="35"/>
      <c r="E984" s="35"/>
      <c r="F984" s="37"/>
      <c r="G984" s="35"/>
      <c r="H984" s="35"/>
      <c r="J984" s="38"/>
      <c r="K984" s="38"/>
      <c r="L984" s="38"/>
      <c r="N984" s="38"/>
      <c r="O984" s="38"/>
      <c r="P984" s="38"/>
      <c r="T984" s="34"/>
      <c r="U984" s="34"/>
      <c r="V984" s="34"/>
      <c r="W984" s="34"/>
    </row>
    <row r="985">
      <c r="A985" s="30" t="s">
        <v>41</v>
      </c>
      <c r="B985" s="30" t="s">
        <v>50</v>
      </c>
      <c r="C985" s="30">
        <v>50.0</v>
      </c>
      <c r="D985" s="35"/>
      <c r="E985" s="35"/>
      <c r="F985" s="37"/>
      <c r="G985" s="35"/>
      <c r="H985" s="35"/>
      <c r="J985" s="38"/>
      <c r="K985" s="38"/>
      <c r="L985" s="38"/>
      <c r="N985" s="38"/>
      <c r="O985" s="38"/>
      <c r="P985" s="38"/>
      <c r="T985" s="34"/>
      <c r="U985" s="34"/>
      <c r="V985" s="34"/>
      <c r="W985" s="34"/>
    </row>
    <row r="986">
      <c r="A986" s="30" t="s">
        <v>41</v>
      </c>
      <c r="B986" s="30" t="s">
        <v>51</v>
      </c>
      <c r="C986" s="30">
        <v>50.0</v>
      </c>
      <c r="D986" s="35"/>
      <c r="E986" s="35"/>
      <c r="F986" s="37"/>
      <c r="G986" s="35"/>
      <c r="H986" s="35"/>
      <c r="J986" s="38"/>
      <c r="K986" s="38"/>
      <c r="L986" s="38"/>
      <c r="N986" s="38"/>
      <c r="O986" s="38"/>
      <c r="P986" s="38"/>
      <c r="T986" s="34"/>
      <c r="U986" s="34"/>
      <c r="V986" s="34"/>
      <c r="W986" s="34"/>
    </row>
    <row r="987">
      <c r="A987" s="30" t="s">
        <v>41</v>
      </c>
      <c r="B987" s="30" t="s">
        <v>51</v>
      </c>
      <c r="C987" s="30">
        <v>50.0</v>
      </c>
      <c r="D987" s="35"/>
      <c r="E987" s="35"/>
      <c r="F987" s="37"/>
      <c r="G987" s="35"/>
      <c r="H987" s="35"/>
      <c r="J987" s="38"/>
      <c r="K987" s="38"/>
      <c r="L987" s="38"/>
      <c r="N987" s="38"/>
      <c r="O987" s="38"/>
      <c r="P987" s="38"/>
      <c r="T987" s="34"/>
      <c r="U987" s="34"/>
      <c r="V987" s="34"/>
      <c r="W987" s="34"/>
    </row>
    <row r="988">
      <c r="A988" s="30" t="s">
        <v>41</v>
      </c>
      <c r="B988" s="30" t="s">
        <v>51</v>
      </c>
      <c r="C988" s="30">
        <v>50.0</v>
      </c>
      <c r="D988" s="35"/>
      <c r="E988" s="35"/>
      <c r="F988" s="37"/>
      <c r="G988" s="35"/>
      <c r="H988" s="35"/>
      <c r="J988" s="38"/>
      <c r="K988" s="38"/>
      <c r="L988" s="38"/>
      <c r="N988" s="38"/>
      <c r="O988" s="38"/>
      <c r="P988" s="38"/>
      <c r="T988" s="34"/>
      <c r="U988" s="34"/>
      <c r="V988" s="34"/>
      <c r="W988" s="34"/>
    </row>
    <row r="989">
      <c r="A989" s="30" t="s">
        <v>41</v>
      </c>
      <c r="B989" s="30" t="s">
        <v>52</v>
      </c>
      <c r="C989" s="30">
        <v>50.0</v>
      </c>
      <c r="D989" s="35"/>
      <c r="E989" s="35"/>
      <c r="F989" s="37"/>
      <c r="G989" s="35"/>
      <c r="H989" s="35"/>
      <c r="J989" s="38"/>
      <c r="K989" s="38"/>
      <c r="L989" s="38"/>
      <c r="N989" s="38"/>
      <c r="O989" s="38"/>
      <c r="P989" s="38"/>
      <c r="T989" s="34"/>
      <c r="U989" s="34"/>
      <c r="V989" s="34"/>
      <c r="W989" s="34"/>
    </row>
    <row r="990">
      <c r="A990" s="30" t="s">
        <v>41</v>
      </c>
      <c r="B990" s="30" t="s">
        <v>52</v>
      </c>
      <c r="C990" s="30">
        <v>50.0</v>
      </c>
      <c r="D990" s="35"/>
      <c r="E990" s="35"/>
      <c r="F990" s="37"/>
      <c r="G990" s="35"/>
      <c r="H990" s="35"/>
      <c r="J990" s="38"/>
      <c r="K990" s="38"/>
      <c r="L990" s="38"/>
      <c r="N990" s="38"/>
      <c r="O990" s="38"/>
      <c r="P990" s="38"/>
      <c r="T990" s="34"/>
      <c r="U990" s="34"/>
      <c r="V990" s="34"/>
      <c r="W990" s="34"/>
    </row>
    <row r="991">
      <c r="A991" s="30" t="s">
        <v>41</v>
      </c>
      <c r="B991" s="30" t="s">
        <v>52</v>
      </c>
      <c r="C991" s="30">
        <v>50.0</v>
      </c>
      <c r="D991" s="35"/>
      <c r="E991" s="35"/>
      <c r="F991" s="37"/>
      <c r="G991" s="35"/>
      <c r="H991" s="35"/>
      <c r="J991" s="38"/>
      <c r="K991" s="38"/>
      <c r="L991" s="38"/>
      <c r="N991" s="38"/>
      <c r="O991" s="38"/>
      <c r="P991" s="38"/>
      <c r="T991" s="34"/>
      <c r="U991" s="34"/>
      <c r="V991" s="34"/>
      <c r="W991" s="34"/>
    </row>
    <row r="992">
      <c r="A992" s="30" t="s">
        <v>41</v>
      </c>
      <c r="B992" s="30" t="s">
        <v>53</v>
      </c>
      <c r="C992" s="30">
        <v>50.0</v>
      </c>
      <c r="D992" s="35"/>
      <c r="E992" s="35"/>
      <c r="F992" s="37"/>
      <c r="G992" s="35"/>
      <c r="H992" s="35"/>
      <c r="J992" s="38"/>
      <c r="K992" s="38"/>
      <c r="L992" s="38"/>
      <c r="N992" s="38"/>
      <c r="O992" s="38"/>
      <c r="P992" s="38"/>
      <c r="T992" s="34"/>
      <c r="U992" s="34"/>
      <c r="V992" s="34"/>
      <c r="W992" s="34"/>
    </row>
    <row r="993">
      <c r="A993" s="30" t="s">
        <v>41</v>
      </c>
      <c r="B993" s="30" t="s">
        <v>53</v>
      </c>
      <c r="C993" s="30">
        <v>50.0</v>
      </c>
      <c r="D993" s="35"/>
      <c r="E993" s="35"/>
      <c r="F993" s="37"/>
      <c r="G993" s="35"/>
      <c r="H993" s="35"/>
      <c r="J993" s="38"/>
      <c r="K993" s="38"/>
      <c r="L993" s="38"/>
      <c r="N993" s="38"/>
      <c r="O993" s="38"/>
      <c r="P993" s="38"/>
      <c r="T993" s="34"/>
      <c r="U993" s="34"/>
      <c r="V993" s="34"/>
      <c r="W993" s="34"/>
    </row>
    <row r="994">
      <c r="A994" s="30" t="s">
        <v>41</v>
      </c>
      <c r="B994" s="30" t="s">
        <v>53</v>
      </c>
      <c r="C994" s="30">
        <v>50.0</v>
      </c>
      <c r="D994" s="35"/>
      <c r="E994" s="35"/>
      <c r="F994" s="37"/>
      <c r="G994" s="35"/>
      <c r="H994" s="35"/>
      <c r="J994" s="38"/>
      <c r="K994" s="38"/>
      <c r="L994" s="38"/>
      <c r="N994" s="38"/>
      <c r="O994" s="38"/>
      <c r="P994" s="38"/>
      <c r="T994" s="34"/>
      <c r="U994" s="34"/>
      <c r="V994" s="34"/>
      <c r="W994" s="34"/>
    </row>
    <row r="995">
      <c r="A995" s="30" t="s">
        <v>41</v>
      </c>
      <c r="B995" s="30" t="s">
        <v>54</v>
      </c>
      <c r="C995" s="30">
        <v>50.0</v>
      </c>
      <c r="D995" s="35"/>
      <c r="E995" s="35"/>
      <c r="F995" s="37"/>
      <c r="G995" s="35"/>
      <c r="H995" s="35"/>
      <c r="J995" s="38"/>
      <c r="K995" s="38"/>
      <c r="L995" s="38"/>
      <c r="N995" s="38"/>
      <c r="O995" s="38"/>
      <c r="P995" s="38"/>
      <c r="T995" s="34"/>
      <c r="U995" s="34"/>
      <c r="V995" s="34"/>
      <c r="W995" s="34"/>
    </row>
    <row r="996">
      <c r="A996" s="30" t="s">
        <v>41</v>
      </c>
      <c r="B996" s="30" t="s">
        <v>54</v>
      </c>
      <c r="C996" s="30">
        <v>50.0</v>
      </c>
      <c r="D996" s="35"/>
      <c r="E996" s="35"/>
      <c r="F996" s="37"/>
      <c r="G996" s="35"/>
      <c r="H996" s="35"/>
      <c r="J996" s="38"/>
      <c r="K996" s="38"/>
      <c r="L996" s="38"/>
      <c r="N996" s="38"/>
      <c r="O996" s="38"/>
      <c r="P996" s="38"/>
      <c r="T996" s="34"/>
      <c r="U996" s="34"/>
      <c r="V996" s="34"/>
      <c r="W996" s="34"/>
    </row>
    <row r="997">
      <c r="A997" s="30" t="s">
        <v>41</v>
      </c>
      <c r="B997" s="30" t="s">
        <v>54</v>
      </c>
      <c r="C997" s="30">
        <v>50.0</v>
      </c>
      <c r="D997" s="35"/>
      <c r="E997" s="35"/>
      <c r="F997" s="37"/>
      <c r="G997" s="35"/>
      <c r="H997" s="35"/>
      <c r="J997" s="38"/>
      <c r="K997" s="38"/>
      <c r="L997" s="38"/>
      <c r="N997" s="38"/>
      <c r="O997" s="38"/>
      <c r="P997" s="38"/>
      <c r="T997" s="34"/>
      <c r="U997" s="34"/>
      <c r="V997" s="34"/>
      <c r="W997" s="34"/>
    </row>
    <row r="998">
      <c r="A998" s="30" t="s">
        <v>41</v>
      </c>
      <c r="B998" s="30" t="s">
        <v>55</v>
      </c>
      <c r="C998" s="30">
        <v>50.0</v>
      </c>
      <c r="D998" s="35"/>
      <c r="E998" s="35"/>
      <c r="F998" s="37"/>
      <c r="G998" s="35"/>
      <c r="H998" s="35"/>
      <c r="J998" s="38"/>
      <c r="K998" s="38"/>
      <c r="L998" s="38"/>
      <c r="N998" s="38"/>
      <c r="O998" s="38"/>
      <c r="P998" s="38"/>
      <c r="T998" s="34"/>
      <c r="U998" s="34"/>
      <c r="V998" s="34"/>
      <c r="W998" s="34"/>
    </row>
    <row r="999">
      <c r="A999" s="30" t="s">
        <v>41</v>
      </c>
      <c r="B999" s="50" t="s">
        <v>55</v>
      </c>
      <c r="C999" s="30">
        <v>50.0</v>
      </c>
      <c r="D999" s="35"/>
      <c r="E999" s="35"/>
      <c r="F999" s="37"/>
      <c r="G999" s="35"/>
      <c r="H999" s="35"/>
      <c r="J999" s="38"/>
      <c r="K999" s="38"/>
      <c r="L999" s="38"/>
      <c r="N999" s="38"/>
      <c r="O999" s="38"/>
      <c r="P999" s="38"/>
      <c r="T999" s="34"/>
      <c r="U999" s="34"/>
      <c r="V999" s="34"/>
      <c r="W999" s="34"/>
    </row>
    <row r="1000">
      <c r="A1000" s="30" t="s">
        <v>41</v>
      </c>
      <c r="B1000" s="50" t="s">
        <v>55</v>
      </c>
      <c r="C1000" s="30">
        <v>50.0</v>
      </c>
      <c r="D1000" s="35"/>
      <c r="E1000" s="35"/>
      <c r="F1000" s="37"/>
      <c r="G1000" s="35"/>
      <c r="H1000" s="35"/>
      <c r="J1000" s="38"/>
      <c r="K1000" s="38"/>
      <c r="L1000" s="38"/>
      <c r="N1000" s="38"/>
      <c r="O1000" s="38"/>
      <c r="P1000" s="38"/>
      <c r="T1000" s="34"/>
      <c r="U1000" s="34"/>
      <c r="V1000" s="34"/>
      <c r="W1000" s="34"/>
    </row>
    <row r="1001">
      <c r="A1001" s="30" t="s">
        <v>41</v>
      </c>
      <c r="B1001" s="50" t="s">
        <v>56</v>
      </c>
      <c r="C1001" s="30">
        <v>50.0</v>
      </c>
      <c r="D1001" s="35"/>
      <c r="E1001" s="35"/>
      <c r="F1001" s="37"/>
      <c r="G1001" s="35"/>
      <c r="H1001" s="35"/>
      <c r="J1001" s="38"/>
      <c r="K1001" s="38"/>
      <c r="L1001" s="38"/>
      <c r="N1001" s="38"/>
      <c r="O1001" s="38"/>
      <c r="P1001" s="38"/>
      <c r="T1001" s="34"/>
      <c r="U1001" s="34"/>
      <c r="V1001" s="34"/>
      <c r="W1001" s="34"/>
    </row>
    <row r="1002">
      <c r="A1002" s="30" t="s">
        <v>41</v>
      </c>
      <c r="B1002" s="50" t="s">
        <v>56</v>
      </c>
      <c r="C1002" s="30">
        <v>50.0</v>
      </c>
      <c r="D1002" s="35"/>
      <c r="E1002" s="35"/>
      <c r="F1002" s="37"/>
      <c r="G1002" s="35"/>
      <c r="H1002" s="35"/>
      <c r="J1002" s="38"/>
      <c r="K1002" s="38"/>
      <c r="L1002" s="38"/>
      <c r="N1002" s="38"/>
      <c r="O1002" s="38"/>
      <c r="P1002" s="38"/>
      <c r="T1002" s="34"/>
      <c r="U1002" s="34"/>
      <c r="V1002" s="34"/>
      <c r="W1002" s="34"/>
    </row>
    <row r="1003">
      <c r="A1003" s="30" t="s">
        <v>41</v>
      </c>
      <c r="B1003" s="50" t="s">
        <v>56</v>
      </c>
      <c r="C1003" s="30">
        <v>50.0</v>
      </c>
      <c r="D1003" s="35"/>
      <c r="E1003" s="35"/>
      <c r="F1003" s="37"/>
      <c r="G1003" s="35"/>
      <c r="H1003" s="35"/>
      <c r="J1003" s="38"/>
      <c r="K1003" s="38"/>
      <c r="L1003" s="38"/>
      <c r="N1003" s="38"/>
      <c r="O1003" s="38"/>
      <c r="P1003" s="38"/>
      <c r="T1003" s="34"/>
      <c r="U1003" s="34"/>
      <c r="V1003" s="34"/>
      <c r="W1003" s="34"/>
    </row>
    <row r="1004">
      <c r="A1004" s="30" t="s">
        <v>41</v>
      </c>
      <c r="B1004" s="50" t="s">
        <v>57</v>
      </c>
      <c r="C1004" s="30">
        <v>50.0</v>
      </c>
      <c r="D1004" s="35"/>
      <c r="E1004" s="35"/>
      <c r="F1004" s="37"/>
      <c r="G1004" s="35"/>
      <c r="H1004" s="35"/>
      <c r="J1004" s="38"/>
      <c r="K1004" s="38"/>
      <c r="L1004" s="38"/>
      <c r="N1004" s="38"/>
      <c r="O1004" s="38"/>
      <c r="P1004" s="38"/>
      <c r="T1004" s="34"/>
      <c r="U1004" s="34"/>
      <c r="V1004" s="34"/>
      <c r="W1004" s="34"/>
    </row>
    <row r="1005">
      <c r="A1005" s="30" t="s">
        <v>41</v>
      </c>
      <c r="B1005" s="50" t="s">
        <v>57</v>
      </c>
      <c r="C1005" s="30">
        <v>50.0</v>
      </c>
      <c r="D1005" s="35"/>
      <c r="E1005" s="35"/>
      <c r="F1005" s="37"/>
      <c r="G1005" s="35"/>
      <c r="H1005" s="35"/>
      <c r="J1005" s="38"/>
      <c r="K1005" s="38"/>
      <c r="L1005" s="38"/>
      <c r="N1005" s="38"/>
      <c r="O1005" s="38"/>
      <c r="P1005" s="38"/>
      <c r="T1005" s="34"/>
      <c r="U1005" s="34"/>
      <c r="V1005" s="34"/>
      <c r="W1005" s="34"/>
    </row>
    <row r="1006">
      <c r="A1006" s="30" t="s">
        <v>41</v>
      </c>
      <c r="B1006" s="50" t="s">
        <v>57</v>
      </c>
      <c r="C1006" s="30">
        <v>50.0</v>
      </c>
      <c r="D1006" s="35"/>
      <c r="E1006" s="35"/>
      <c r="F1006" s="37"/>
      <c r="G1006" s="35"/>
      <c r="H1006" s="35"/>
      <c r="J1006" s="38"/>
      <c r="K1006" s="38"/>
      <c r="L1006" s="38"/>
      <c r="N1006" s="38"/>
      <c r="O1006" s="38"/>
      <c r="P1006" s="38"/>
      <c r="T1006" s="34"/>
      <c r="U1006" s="34"/>
      <c r="V1006" s="34"/>
      <c r="W1006" s="34"/>
    </row>
    <row r="1007">
      <c r="A1007" s="30" t="s">
        <v>41</v>
      </c>
      <c r="B1007" s="50" t="s">
        <v>58</v>
      </c>
      <c r="C1007" s="30">
        <v>50.0</v>
      </c>
      <c r="D1007" s="35"/>
      <c r="E1007" s="35"/>
      <c r="F1007" s="37"/>
      <c r="G1007" s="35"/>
      <c r="H1007" s="35"/>
      <c r="J1007" s="38"/>
      <c r="K1007" s="38"/>
      <c r="L1007" s="38"/>
      <c r="N1007" s="38"/>
      <c r="O1007" s="38"/>
      <c r="P1007" s="38"/>
      <c r="T1007" s="34"/>
      <c r="U1007" s="34"/>
      <c r="V1007" s="34"/>
      <c r="W1007" s="34"/>
    </row>
    <row r="1008">
      <c r="A1008" s="30" t="s">
        <v>41</v>
      </c>
      <c r="B1008" s="50" t="s">
        <v>58</v>
      </c>
      <c r="C1008" s="30">
        <v>50.0</v>
      </c>
      <c r="D1008" s="35"/>
      <c r="E1008" s="35"/>
      <c r="F1008" s="37"/>
      <c r="G1008" s="35"/>
      <c r="H1008" s="35"/>
      <c r="J1008" s="38"/>
      <c r="K1008" s="38"/>
      <c r="L1008" s="38"/>
      <c r="N1008" s="38"/>
      <c r="O1008" s="38"/>
      <c r="P1008" s="38"/>
      <c r="T1008" s="34"/>
      <c r="U1008" s="34"/>
      <c r="V1008" s="34"/>
      <c r="W1008" s="34"/>
    </row>
    <row r="1009">
      <c r="A1009" s="30" t="s">
        <v>41</v>
      </c>
      <c r="B1009" s="50" t="s">
        <v>58</v>
      </c>
      <c r="C1009" s="30">
        <v>50.0</v>
      </c>
      <c r="D1009" s="35"/>
      <c r="E1009" s="35"/>
      <c r="F1009" s="37"/>
      <c r="G1009" s="35"/>
      <c r="H1009" s="35"/>
      <c r="J1009" s="38"/>
      <c r="K1009" s="38"/>
      <c r="L1009" s="38"/>
      <c r="N1009" s="38"/>
      <c r="O1009" s="38"/>
      <c r="P1009" s="38"/>
      <c r="T1009" s="34"/>
      <c r="U1009" s="34"/>
      <c r="V1009" s="34"/>
      <c r="W1009" s="34"/>
    </row>
    <row r="1010">
      <c r="A1010" s="51" t="s">
        <v>59</v>
      </c>
      <c r="B1010" s="51" t="s">
        <v>42</v>
      </c>
      <c r="C1010" s="30">
        <v>50.0</v>
      </c>
      <c r="D1010" s="35"/>
      <c r="E1010" s="35"/>
      <c r="F1010" s="37"/>
      <c r="G1010" s="35"/>
      <c r="H1010" s="35"/>
      <c r="J1010" s="38"/>
      <c r="K1010" s="38"/>
      <c r="L1010" s="38"/>
      <c r="N1010" s="38"/>
      <c r="O1010" s="38"/>
      <c r="P1010" s="38"/>
      <c r="T1010" s="34"/>
      <c r="U1010" s="34"/>
      <c r="V1010" s="34"/>
      <c r="W1010" s="34"/>
    </row>
    <row r="1011">
      <c r="A1011" s="51" t="s">
        <v>59</v>
      </c>
      <c r="B1011" s="51" t="s">
        <v>42</v>
      </c>
      <c r="C1011" s="30">
        <v>50.0</v>
      </c>
      <c r="D1011" s="35"/>
      <c r="E1011" s="35"/>
      <c r="F1011" s="37"/>
      <c r="G1011" s="35"/>
      <c r="H1011" s="35"/>
      <c r="J1011" s="38"/>
      <c r="K1011" s="38"/>
      <c r="L1011" s="38"/>
      <c r="N1011" s="38"/>
      <c r="O1011" s="38"/>
      <c r="P1011" s="38"/>
      <c r="T1011" s="34"/>
      <c r="U1011" s="34"/>
      <c r="V1011" s="34"/>
      <c r="W1011" s="34"/>
    </row>
    <row r="1012">
      <c r="A1012" s="51" t="s">
        <v>59</v>
      </c>
      <c r="B1012" s="51" t="s">
        <v>42</v>
      </c>
      <c r="C1012" s="30">
        <v>50.0</v>
      </c>
      <c r="D1012" s="35"/>
      <c r="E1012" s="35"/>
      <c r="F1012" s="37"/>
      <c r="G1012" s="35"/>
      <c r="H1012" s="35"/>
      <c r="J1012" s="38"/>
      <c r="K1012" s="38"/>
      <c r="L1012" s="38"/>
      <c r="N1012" s="38"/>
      <c r="O1012" s="38"/>
      <c r="P1012" s="38"/>
      <c r="T1012" s="34"/>
      <c r="U1012" s="34"/>
      <c r="V1012" s="34"/>
      <c r="W1012" s="34"/>
    </row>
    <row r="1013">
      <c r="A1013" s="51" t="s">
        <v>59</v>
      </c>
      <c r="B1013" s="51" t="s">
        <v>44</v>
      </c>
      <c r="C1013" s="30">
        <v>50.0</v>
      </c>
      <c r="D1013" s="35"/>
      <c r="E1013" s="35"/>
      <c r="F1013" s="37"/>
      <c r="G1013" s="35"/>
      <c r="H1013" s="35"/>
      <c r="J1013" s="38"/>
      <c r="K1013" s="38"/>
      <c r="L1013" s="38"/>
      <c r="N1013" s="38"/>
      <c r="O1013" s="38"/>
      <c r="P1013" s="38"/>
      <c r="T1013" s="34"/>
      <c r="U1013" s="34"/>
      <c r="V1013" s="34"/>
      <c r="W1013" s="34"/>
    </row>
    <row r="1014">
      <c r="A1014" s="51" t="s">
        <v>59</v>
      </c>
      <c r="B1014" s="51" t="s">
        <v>44</v>
      </c>
      <c r="C1014" s="30">
        <v>50.0</v>
      </c>
      <c r="D1014" s="35"/>
      <c r="E1014" s="35"/>
      <c r="F1014" s="37"/>
      <c r="G1014" s="35"/>
      <c r="H1014" s="35"/>
      <c r="J1014" s="38"/>
      <c r="K1014" s="38"/>
      <c r="L1014" s="38"/>
      <c r="N1014" s="38"/>
      <c r="O1014" s="38"/>
      <c r="P1014" s="38"/>
      <c r="T1014" s="34"/>
      <c r="U1014" s="34"/>
      <c r="V1014" s="34"/>
      <c r="W1014" s="34"/>
    </row>
    <row r="1015">
      <c r="A1015" s="51" t="s">
        <v>59</v>
      </c>
      <c r="B1015" s="51" t="s">
        <v>44</v>
      </c>
      <c r="C1015" s="30">
        <v>50.0</v>
      </c>
      <c r="D1015" s="35"/>
      <c r="E1015" s="35"/>
      <c r="F1015" s="37"/>
      <c r="G1015" s="35"/>
      <c r="H1015" s="35"/>
      <c r="J1015" s="38"/>
      <c r="K1015" s="38"/>
      <c r="L1015" s="38"/>
      <c r="N1015" s="38"/>
      <c r="O1015" s="38"/>
      <c r="P1015" s="38"/>
      <c r="T1015" s="34"/>
      <c r="U1015" s="34"/>
      <c r="V1015" s="34"/>
      <c r="W1015" s="34"/>
    </row>
    <row r="1016">
      <c r="A1016" s="51" t="s">
        <v>59</v>
      </c>
      <c r="B1016" s="51" t="s">
        <v>45</v>
      </c>
      <c r="C1016" s="30">
        <v>50.0</v>
      </c>
      <c r="D1016" s="35"/>
      <c r="E1016" s="35"/>
      <c r="F1016" s="37"/>
      <c r="G1016" s="35"/>
      <c r="H1016" s="35"/>
      <c r="J1016" s="38"/>
      <c r="K1016" s="38"/>
      <c r="L1016" s="38"/>
      <c r="N1016" s="38"/>
      <c r="O1016" s="38"/>
      <c r="P1016" s="38"/>
      <c r="T1016" s="34"/>
      <c r="U1016" s="34"/>
      <c r="V1016" s="34"/>
      <c r="W1016" s="34"/>
    </row>
    <row r="1017">
      <c r="A1017" s="51" t="s">
        <v>59</v>
      </c>
      <c r="B1017" s="51" t="s">
        <v>45</v>
      </c>
      <c r="C1017" s="30">
        <v>50.0</v>
      </c>
      <c r="D1017" s="35"/>
      <c r="E1017" s="35"/>
      <c r="F1017" s="37"/>
      <c r="G1017" s="35"/>
      <c r="H1017" s="35"/>
      <c r="J1017" s="38"/>
      <c r="K1017" s="38"/>
      <c r="L1017" s="38"/>
      <c r="N1017" s="38"/>
      <c r="O1017" s="38"/>
      <c r="P1017" s="38"/>
      <c r="T1017" s="34"/>
      <c r="U1017" s="34"/>
      <c r="V1017" s="34"/>
      <c r="W1017" s="34"/>
    </row>
    <row r="1018">
      <c r="A1018" s="51" t="s">
        <v>59</v>
      </c>
      <c r="B1018" s="51" t="s">
        <v>45</v>
      </c>
      <c r="C1018" s="30">
        <v>50.0</v>
      </c>
      <c r="D1018" s="35"/>
      <c r="E1018" s="35"/>
      <c r="F1018" s="37"/>
      <c r="G1018" s="35"/>
      <c r="H1018" s="35"/>
      <c r="J1018" s="38"/>
      <c r="K1018" s="38"/>
      <c r="L1018" s="38"/>
      <c r="N1018" s="38"/>
      <c r="O1018" s="38"/>
      <c r="P1018" s="38"/>
      <c r="T1018" s="34"/>
      <c r="U1018" s="34"/>
      <c r="V1018" s="34"/>
      <c r="W1018" s="34"/>
    </row>
    <row r="1019">
      <c r="A1019" s="51" t="s">
        <v>59</v>
      </c>
      <c r="B1019" s="51" t="s">
        <v>46</v>
      </c>
      <c r="C1019" s="30">
        <v>50.0</v>
      </c>
      <c r="D1019" s="35"/>
      <c r="E1019" s="35"/>
      <c r="F1019" s="37"/>
      <c r="G1019" s="35"/>
      <c r="H1019" s="35"/>
      <c r="J1019" s="38"/>
      <c r="K1019" s="38"/>
      <c r="L1019" s="38"/>
      <c r="N1019" s="38"/>
      <c r="O1019" s="38"/>
      <c r="P1019" s="38"/>
      <c r="T1019" s="34"/>
      <c r="U1019" s="34"/>
      <c r="V1019" s="34"/>
      <c r="W1019" s="34"/>
    </row>
    <row r="1020">
      <c r="A1020" s="51" t="s">
        <v>59</v>
      </c>
      <c r="B1020" s="51" t="s">
        <v>46</v>
      </c>
      <c r="C1020" s="30">
        <v>50.0</v>
      </c>
      <c r="D1020" s="35"/>
      <c r="E1020" s="35"/>
      <c r="F1020" s="37"/>
      <c r="G1020" s="35"/>
      <c r="H1020" s="35"/>
      <c r="J1020" s="38"/>
      <c r="K1020" s="38"/>
      <c r="L1020" s="38"/>
      <c r="N1020" s="38"/>
      <c r="O1020" s="38"/>
      <c r="P1020" s="38"/>
      <c r="T1020" s="34"/>
      <c r="U1020" s="34"/>
      <c r="V1020" s="34"/>
      <c r="W1020" s="34"/>
    </row>
    <row r="1021">
      <c r="A1021" s="51" t="s">
        <v>59</v>
      </c>
      <c r="B1021" s="51" t="s">
        <v>46</v>
      </c>
      <c r="C1021" s="30">
        <v>50.0</v>
      </c>
      <c r="D1021" s="35"/>
      <c r="E1021" s="35"/>
      <c r="F1021" s="37"/>
      <c r="G1021" s="35"/>
      <c r="H1021" s="35"/>
      <c r="J1021" s="38"/>
      <c r="K1021" s="38"/>
      <c r="L1021" s="38"/>
      <c r="N1021" s="38"/>
      <c r="O1021" s="38"/>
      <c r="P1021" s="38"/>
      <c r="T1021" s="34"/>
      <c r="U1021" s="34"/>
      <c r="V1021" s="34"/>
      <c r="W1021" s="34"/>
    </row>
    <row r="1022">
      <c r="A1022" s="51" t="s">
        <v>59</v>
      </c>
      <c r="B1022" s="51" t="s">
        <v>47</v>
      </c>
      <c r="C1022" s="30">
        <v>50.0</v>
      </c>
      <c r="D1022" s="35"/>
      <c r="E1022" s="35"/>
      <c r="F1022" s="37"/>
      <c r="G1022" s="35"/>
      <c r="H1022" s="35"/>
      <c r="J1022" s="38"/>
      <c r="K1022" s="38"/>
      <c r="L1022" s="38"/>
      <c r="N1022" s="38"/>
      <c r="O1022" s="38"/>
      <c r="P1022" s="38"/>
      <c r="T1022" s="34"/>
      <c r="U1022" s="34"/>
      <c r="V1022" s="34"/>
      <c r="W1022" s="34"/>
    </row>
    <row r="1023">
      <c r="A1023" s="51" t="s">
        <v>59</v>
      </c>
      <c r="B1023" s="51" t="s">
        <v>47</v>
      </c>
      <c r="C1023" s="30">
        <v>50.0</v>
      </c>
      <c r="D1023" s="35"/>
      <c r="E1023" s="35"/>
      <c r="F1023" s="37"/>
      <c r="G1023" s="35"/>
      <c r="H1023" s="35"/>
      <c r="J1023" s="38"/>
      <c r="K1023" s="38"/>
      <c r="L1023" s="38"/>
      <c r="N1023" s="38"/>
      <c r="O1023" s="38"/>
      <c r="P1023" s="38"/>
      <c r="T1023" s="34"/>
      <c r="U1023" s="34"/>
      <c r="V1023" s="34"/>
      <c r="W1023" s="34"/>
    </row>
    <row r="1024">
      <c r="A1024" s="51" t="s">
        <v>59</v>
      </c>
      <c r="B1024" s="51" t="s">
        <v>47</v>
      </c>
      <c r="C1024" s="30">
        <v>50.0</v>
      </c>
      <c r="D1024" s="35"/>
      <c r="E1024" s="35"/>
      <c r="F1024" s="37"/>
      <c r="G1024" s="35"/>
      <c r="H1024" s="35"/>
      <c r="J1024" s="38"/>
      <c r="K1024" s="38"/>
      <c r="L1024" s="38"/>
      <c r="N1024" s="38"/>
      <c r="O1024" s="38"/>
      <c r="P1024" s="38"/>
      <c r="T1024" s="34"/>
      <c r="U1024" s="34"/>
      <c r="V1024" s="34"/>
      <c r="W1024" s="34"/>
    </row>
    <row r="1025">
      <c r="A1025" s="51" t="s">
        <v>59</v>
      </c>
      <c r="B1025" s="51" t="s">
        <v>48</v>
      </c>
      <c r="C1025" s="30">
        <v>50.0</v>
      </c>
      <c r="D1025" s="35"/>
      <c r="E1025" s="35"/>
      <c r="F1025" s="37"/>
      <c r="G1025" s="35"/>
      <c r="H1025" s="35"/>
      <c r="J1025" s="38"/>
      <c r="K1025" s="38"/>
      <c r="L1025" s="38"/>
      <c r="N1025" s="38"/>
      <c r="O1025" s="38"/>
      <c r="P1025" s="38"/>
      <c r="T1025" s="34"/>
      <c r="U1025" s="34"/>
      <c r="V1025" s="34"/>
      <c r="W1025" s="34"/>
    </row>
    <row r="1026">
      <c r="A1026" s="51" t="s">
        <v>59</v>
      </c>
      <c r="B1026" s="51" t="s">
        <v>48</v>
      </c>
      <c r="C1026" s="30">
        <v>50.0</v>
      </c>
      <c r="D1026" s="35"/>
      <c r="E1026" s="35"/>
      <c r="F1026" s="37"/>
      <c r="G1026" s="35"/>
      <c r="H1026" s="35"/>
      <c r="J1026" s="38"/>
      <c r="K1026" s="38"/>
      <c r="L1026" s="38"/>
      <c r="N1026" s="38"/>
      <c r="O1026" s="38"/>
      <c r="P1026" s="38"/>
      <c r="T1026" s="34"/>
      <c r="U1026" s="34"/>
      <c r="V1026" s="34"/>
      <c r="W1026" s="34"/>
    </row>
    <row r="1027">
      <c r="A1027" s="51" t="s">
        <v>59</v>
      </c>
      <c r="B1027" s="51" t="s">
        <v>48</v>
      </c>
      <c r="C1027" s="30">
        <v>50.0</v>
      </c>
      <c r="D1027" s="35"/>
      <c r="E1027" s="35"/>
      <c r="F1027" s="37"/>
      <c r="G1027" s="35"/>
      <c r="H1027" s="35"/>
      <c r="J1027" s="38"/>
      <c r="K1027" s="38"/>
      <c r="L1027" s="38"/>
      <c r="N1027" s="38"/>
      <c r="O1027" s="38"/>
      <c r="P1027" s="38"/>
      <c r="T1027" s="34"/>
      <c r="U1027" s="34"/>
      <c r="V1027" s="34"/>
      <c r="W1027" s="34"/>
    </row>
    <row r="1028">
      <c r="A1028" s="51" t="s">
        <v>59</v>
      </c>
      <c r="B1028" s="51" t="s">
        <v>49</v>
      </c>
      <c r="C1028" s="30">
        <v>50.0</v>
      </c>
      <c r="D1028" s="35"/>
      <c r="E1028" s="35"/>
      <c r="F1028" s="37"/>
      <c r="G1028" s="35"/>
      <c r="H1028" s="35"/>
      <c r="J1028" s="38"/>
      <c r="K1028" s="38"/>
      <c r="L1028" s="38"/>
      <c r="N1028" s="38"/>
      <c r="O1028" s="38"/>
      <c r="P1028" s="38"/>
      <c r="T1028" s="34"/>
      <c r="U1028" s="34"/>
      <c r="V1028" s="34"/>
      <c r="W1028" s="34"/>
    </row>
    <row r="1029">
      <c r="A1029" s="51" t="s">
        <v>59</v>
      </c>
      <c r="B1029" s="51" t="s">
        <v>49</v>
      </c>
      <c r="C1029" s="30">
        <v>50.0</v>
      </c>
      <c r="D1029" s="35"/>
      <c r="E1029" s="35"/>
      <c r="F1029" s="37"/>
      <c r="G1029" s="35"/>
      <c r="H1029" s="35"/>
      <c r="J1029" s="38"/>
      <c r="K1029" s="38"/>
      <c r="L1029" s="38"/>
      <c r="N1029" s="38"/>
      <c r="O1029" s="38"/>
      <c r="P1029" s="38"/>
      <c r="T1029" s="34"/>
      <c r="U1029" s="34"/>
      <c r="V1029" s="34"/>
      <c r="W1029" s="34"/>
    </row>
    <row r="1030">
      <c r="A1030" s="51" t="s">
        <v>59</v>
      </c>
      <c r="B1030" s="51" t="s">
        <v>49</v>
      </c>
      <c r="C1030" s="30">
        <v>50.0</v>
      </c>
      <c r="D1030" s="35"/>
      <c r="E1030" s="35"/>
      <c r="F1030" s="37"/>
      <c r="G1030" s="35"/>
      <c r="H1030" s="35"/>
      <c r="J1030" s="38"/>
      <c r="K1030" s="38"/>
      <c r="L1030" s="38"/>
      <c r="N1030" s="38"/>
      <c r="O1030" s="38"/>
      <c r="P1030" s="38"/>
      <c r="T1030" s="34"/>
      <c r="U1030" s="34"/>
      <c r="V1030" s="34"/>
      <c r="W1030" s="34"/>
    </row>
    <row r="1031">
      <c r="A1031" s="51" t="s">
        <v>59</v>
      </c>
      <c r="B1031" s="51" t="s">
        <v>50</v>
      </c>
      <c r="C1031" s="30">
        <v>50.0</v>
      </c>
      <c r="D1031" s="35"/>
      <c r="E1031" s="35"/>
      <c r="F1031" s="37"/>
      <c r="G1031" s="35"/>
      <c r="H1031" s="35"/>
      <c r="J1031" s="38"/>
      <c r="K1031" s="38"/>
      <c r="L1031" s="38"/>
      <c r="N1031" s="38"/>
      <c r="O1031" s="38"/>
      <c r="P1031" s="38"/>
      <c r="T1031" s="34"/>
      <c r="U1031" s="34"/>
      <c r="V1031" s="34"/>
      <c r="W1031" s="34"/>
    </row>
    <row r="1032">
      <c r="A1032" s="51" t="s">
        <v>59</v>
      </c>
      <c r="B1032" s="51" t="s">
        <v>50</v>
      </c>
      <c r="C1032" s="30">
        <v>50.0</v>
      </c>
      <c r="D1032" s="35"/>
      <c r="E1032" s="35"/>
      <c r="F1032" s="37"/>
      <c r="G1032" s="35"/>
      <c r="H1032" s="35"/>
      <c r="J1032" s="38"/>
      <c r="K1032" s="38"/>
      <c r="L1032" s="38"/>
      <c r="N1032" s="38"/>
      <c r="O1032" s="38"/>
      <c r="P1032" s="38"/>
      <c r="T1032" s="34"/>
      <c r="U1032" s="34"/>
      <c r="V1032" s="34"/>
      <c r="W1032" s="34"/>
    </row>
    <row r="1033">
      <c r="A1033" s="51" t="s">
        <v>59</v>
      </c>
      <c r="B1033" s="51" t="s">
        <v>50</v>
      </c>
      <c r="C1033" s="30">
        <v>50.0</v>
      </c>
      <c r="D1033" s="35"/>
      <c r="E1033" s="35"/>
      <c r="F1033" s="37"/>
      <c r="G1033" s="35"/>
      <c r="H1033" s="35"/>
      <c r="J1033" s="38"/>
      <c r="K1033" s="38"/>
      <c r="L1033" s="38"/>
      <c r="N1033" s="38"/>
      <c r="O1033" s="38"/>
      <c r="P1033" s="38"/>
      <c r="T1033" s="34"/>
      <c r="U1033" s="34"/>
      <c r="V1033" s="34"/>
      <c r="W1033" s="34"/>
    </row>
    <row r="1034">
      <c r="A1034" s="51" t="s">
        <v>59</v>
      </c>
      <c r="B1034" s="51" t="s">
        <v>51</v>
      </c>
      <c r="C1034" s="30">
        <v>50.0</v>
      </c>
      <c r="D1034" s="35"/>
      <c r="E1034" s="35"/>
      <c r="F1034" s="37"/>
      <c r="G1034" s="35"/>
      <c r="H1034" s="35"/>
      <c r="J1034" s="38"/>
      <c r="K1034" s="38"/>
      <c r="L1034" s="38"/>
      <c r="N1034" s="38"/>
      <c r="O1034" s="38"/>
      <c r="P1034" s="38"/>
      <c r="T1034" s="34"/>
      <c r="U1034" s="34"/>
      <c r="V1034" s="34"/>
      <c r="W1034" s="34"/>
    </row>
    <row r="1035">
      <c r="A1035" s="51" t="s">
        <v>59</v>
      </c>
      <c r="B1035" s="51" t="s">
        <v>51</v>
      </c>
      <c r="C1035" s="30">
        <v>50.0</v>
      </c>
      <c r="D1035" s="35"/>
      <c r="E1035" s="35"/>
      <c r="F1035" s="37"/>
      <c r="G1035" s="35"/>
      <c r="H1035" s="35"/>
      <c r="J1035" s="38"/>
      <c r="K1035" s="38"/>
      <c r="L1035" s="38"/>
      <c r="N1035" s="38"/>
      <c r="O1035" s="38"/>
      <c r="P1035" s="38"/>
      <c r="T1035" s="34"/>
      <c r="U1035" s="34"/>
      <c r="V1035" s="34"/>
      <c r="W1035" s="34"/>
    </row>
    <row r="1036">
      <c r="A1036" s="51" t="s">
        <v>59</v>
      </c>
      <c r="B1036" s="51" t="s">
        <v>51</v>
      </c>
      <c r="C1036" s="30">
        <v>50.0</v>
      </c>
      <c r="D1036" s="35"/>
      <c r="E1036" s="35"/>
      <c r="F1036" s="37"/>
      <c r="G1036" s="35"/>
      <c r="H1036" s="35"/>
      <c r="J1036" s="38"/>
      <c r="K1036" s="38"/>
      <c r="L1036" s="38"/>
      <c r="N1036" s="38"/>
      <c r="O1036" s="38"/>
      <c r="P1036" s="38"/>
      <c r="T1036" s="34"/>
      <c r="U1036" s="34"/>
      <c r="V1036" s="34"/>
      <c r="W1036" s="34"/>
    </row>
    <row r="1037">
      <c r="A1037" s="51" t="s">
        <v>59</v>
      </c>
      <c r="B1037" s="51" t="s">
        <v>52</v>
      </c>
      <c r="C1037" s="30">
        <v>50.0</v>
      </c>
      <c r="D1037" s="35"/>
      <c r="E1037" s="35"/>
      <c r="F1037" s="37"/>
      <c r="G1037" s="35"/>
      <c r="H1037" s="35"/>
      <c r="J1037" s="38"/>
      <c r="K1037" s="38"/>
      <c r="L1037" s="38"/>
      <c r="N1037" s="38"/>
      <c r="O1037" s="38"/>
      <c r="P1037" s="38"/>
      <c r="T1037" s="34"/>
      <c r="U1037" s="34"/>
      <c r="V1037" s="34"/>
      <c r="W1037" s="34"/>
    </row>
    <row r="1038">
      <c r="A1038" s="51" t="s">
        <v>59</v>
      </c>
      <c r="B1038" s="51" t="s">
        <v>52</v>
      </c>
      <c r="C1038" s="30">
        <v>50.0</v>
      </c>
      <c r="D1038" s="35"/>
      <c r="E1038" s="35"/>
      <c r="F1038" s="37"/>
      <c r="G1038" s="35"/>
      <c r="H1038" s="35"/>
      <c r="J1038" s="38"/>
      <c r="K1038" s="38"/>
      <c r="L1038" s="38"/>
      <c r="N1038" s="38"/>
      <c r="O1038" s="38"/>
      <c r="P1038" s="38"/>
      <c r="T1038" s="34"/>
      <c r="U1038" s="34"/>
      <c r="V1038" s="34"/>
      <c r="W1038" s="34"/>
    </row>
    <row r="1039">
      <c r="A1039" s="51" t="s">
        <v>59</v>
      </c>
      <c r="B1039" s="51" t="s">
        <v>52</v>
      </c>
      <c r="C1039" s="30">
        <v>50.0</v>
      </c>
      <c r="D1039" s="35"/>
      <c r="E1039" s="35"/>
      <c r="F1039" s="37"/>
      <c r="G1039" s="35"/>
      <c r="H1039" s="35"/>
      <c r="J1039" s="38"/>
      <c r="K1039" s="38"/>
      <c r="L1039" s="38"/>
      <c r="N1039" s="38"/>
      <c r="O1039" s="38"/>
      <c r="P1039" s="38"/>
      <c r="T1039" s="34"/>
      <c r="U1039" s="34"/>
      <c r="V1039" s="34"/>
      <c r="W1039" s="34"/>
    </row>
    <row r="1040">
      <c r="A1040" s="51" t="s">
        <v>59</v>
      </c>
      <c r="B1040" s="51" t="s">
        <v>53</v>
      </c>
      <c r="C1040" s="30">
        <v>50.0</v>
      </c>
      <c r="D1040" s="35"/>
      <c r="E1040" s="35"/>
      <c r="F1040" s="37"/>
      <c r="G1040" s="35"/>
      <c r="H1040" s="35"/>
      <c r="J1040" s="38"/>
      <c r="K1040" s="38"/>
      <c r="L1040" s="38"/>
      <c r="N1040" s="38"/>
      <c r="O1040" s="38"/>
      <c r="P1040" s="38"/>
      <c r="T1040" s="34"/>
      <c r="U1040" s="34"/>
      <c r="V1040" s="34"/>
      <c r="W1040" s="34"/>
    </row>
    <row r="1041">
      <c r="A1041" s="51" t="s">
        <v>59</v>
      </c>
      <c r="B1041" s="51" t="s">
        <v>53</v>
      </c>
      <c r="C1041" s="30">
        <v>50.0</v>
      </c>
      <c r="D1041" s="35"/>
      <c r="E1041" s="35"/>
      <c r="F1041" s="37"/>
      <c r="G1041" s="35"/>
      <c r="H1041" s="35"/>
      <c r="J1041" s="38"/>
      <c r="K1041" s="38"/>
      <c r="L1041" s="38"/>
      <c r="N1041" s="38"/>
      <c r="O1041" s="38"/>
      <c r="P1041" s="38"/>
      <c r="T1041" s="34"/>
      <c r="U1041" s="34"/>
      <c r="V1041" s="34"/>
      <c r="W1041" s="34"/>
    </row>
    <row r="1042">
      <c r="A1042" s="51" t="s">
        <v>59</v>
      </c>
      <c r="B1042" s="51" t="s">
        <v>53</v>
      </c>
      <c r="C1042" s="30">
        <v>50.0</v>
      </c>
      <c r="D1042" s="35"/>
      <c r="E1042" s="35"/>
      <c r="F1042" s="37"/>
      <c r="G1042" s="35"/>
      <c r="H1042" s="35"/>
      <c r="J1042" s="38"/>
      <c r="K1042" s="38"/>
      <c r="L1042" s="38"/>
      <c r="N1042" s="38"/>
      <c r="O1042" s="38"/>
      <c r="P1042" s="38"/>
      <c r="T1042" s="34"/>
      <c r="U1042" s="34"/>
      <c r="V1042" s="34"/>
      <c r="W1042" s="34"/>
    </row>
    <row r="1043">
      <c r="A1043" s="51" t="s">
        <v>59</v>
      </c>
      <c r="B1043" s="51" t="s">
        <v>54</v>
      </c>
      <c r="C1043" s="30">
        <v>50.0</v>
      </c>
      <c r="D1043" s="35"/>
      <c r="E1043" s="35"/>
      <c r="F1043" s="37"/>
      <c r="G1043" s="35"/>
      <c r="H1043" s="35"/>
      <c r="J1043" s="38"/>
      <c r="K1043" s="38"/>
      <c r="L1043" s="38"/>
      <c r="N1043" s="38"/>
      <c r="O1043" s="38"/>
      <c r="P1043" s="38"/>
      <c r="T1043" s="34"/>
      <c r="U1043" s="34"/>
      <c r="V1043" s="34"/>
      <c r="W1043" s="34"/>
    </row>
    <row r="1044">
      <c r="A1044" s="51" t="s">
        <v>59</v>
      </c>
      <c r="B1044" s="51" t="s">
        <v>54</v>
      </c>
      <c r="C1044" s="30">
        <v>50.0</v>
      </c>
      <c r="D1044" s="35"/>
      <c r="E1044" s="35"/>
      <c r="F1044" s="37"/>
      <c r="G1044" s="35"/>
      <c r="H1044" s="35"/>
      <c r="J1044" s="38"/>
      <c r="K1044" s="38"/>
      <c r="L1044" s="38"/>
      <c r="N1044" s="38"/>
      <c r="O1044" s="38"/>
      <c r="P1044" s="38"/>
      <c r="T1044" s="34"/>
      <c r="U1044" s="34"/>
      <c r="V1044" s="34"/>
      <c r="W1044" s="34"/>
    </row>
    <row r="1045">
      <c r="A1045" s="51" t="s">
        <v>59</v>
      </c>
      <c r="B1045" s="51" t="s">
        <v>54</v>
      </c>
      <c r="C1045" s="30">
        <v>50.0</v>
      </c>
      <c r="D1045" s="35"/>
      <c r="E1045" s="35"/>
      <c r="F1045" s="37"/>
      <c r="G1045" s="35"/>
      <c r="H1045" s="35"/>
      <c r="J1045" s="38"/>
      <c r="K1045" s="38"/>
      <c r="L1045" s="38"/>
      <c r="N1045" s="38"/>
      <c r="O1045" s="38"/>
      <c r="P1045" s="38"/>
      <c r="T1045" s="34"/>
      <c r="U1045" s="34"/>
      <c r="V1045" s="34"/>
      <c r="W1045" s="34"/>
    </row>
    <row r="1046">
      <c r="A1046" s="51" t="s">
        <v>59</v>
      </c>
      <c r="B1046" s="51" t="s">
        <v>55</v>
      </c>
      <c r="C1046" s="30">
        <v>50.0</v>
      </c>
      <c r="D1046" s="35"/>
      <c r="E1046" s="35"/>
      <c r="F1046" s="37"/>
      <c r="G1046" s="35"/>
      <c r="H1046" s="35"/>
      <c r="J1046" s="38"/>
      <c r="K1046" s="38"/>
      <c r="L1046" s="38"/>
      <c r="N1046" s="38"/>
      <c r="O1046" s="38"/>
      <c r="P1046" s="38"/>
      <c r="T1046" s="34"/>
      <c r="U1046" s="34"/>
      <c r="V1046" s="34"/>
      <c r="W1046" s="34"/>
    </row>
    <row r="1047">
      <c r="A1047" s="51" t="s">
        <v>59</v>
      </c>
      <c r="B1047" s="54" t="s">
        <v>55</v>
      </c>
      <c r="C1047" s="30">
        <v>50.0</v>
      </c>
      <c r="D1047" s="35"/>
      <c r="E1047" s="35"/>
      <c r="F1047" s="37"/>
      <c r="G1047" s="35"/>
      <c r="H1047" s="35"/>
      <c r="J1047" s="38"/>
      <c r="K1047" s="38"/>
      <c r="L1047" s="38"/>
      <c r="N1047" s="38"/>
      <c r="O1047" s="38"/>
      <c r="P1047" s="38"/>
      <c r="T1047" s="34"/>
      <c r="U1047" s="34"/>
      <c r="V1047" s="34"/>
      <c r="W1047" s="34"/>
    </row>
    <row r="1048">
      <c r="A1048" s="51" t="s">
        <v>59</v>
      </c>
      <c r="B1048" s="54" t="s">
        <v>55</v>
      </c>
      <c r="C1048" s="30">
        <v>50.0</v>
      </c>
      <c r="D1048" s="35"/>
      <c r="E1048" s="35"/>
      <c r="F1048" s="37"/>
      <c r="G1048" s="35"/>
      <c r="H1048" s="35"/>
      <c r="J1048" s="38"/>
      <c r="K1048" s="38"/>
      <c r="L1048" s="38"/>
      <c r="N1048" s="38"/>
      <c r="O1048" s="38"/>
      <c r="P1048" s="38"/>
      <c r="T1048" s="34"/>
      <c r="U1048" s="34"/>
      <c r="V1048" s="34"/>
      <c r="W1048" s="34"/>
    </row>
    <row r="1049">
      <c r="A1049" s="51" t="s">
        <v>59</v>
      </c>
      <c r="B1049" s="54" t="s">
        <v>56</v>
      </c>
      <c r="C1049" s="30">
        <v>50.0</v>
      </c>
      <c r="D1049" s="35"/>
      <c r="E1049" s="35"/>
      <c r="F1049" s="37"/>
      <c r="G1049" s="35"/>
      <c r="H1049" s="35"/>
      <c r="J1049" s="38"/>
      <c r="K1049" s="38"/>
      <c r="L1049" s="38"/>
      <c r="N1049" s="38"/>
      <c r="O1049" s="38"/>
      <c r="P1049" s="38"/>
      <c r="T1049" s="34"/>
      <c r="U1049" s="34"/>
      <c r="V1049" s="34"/>
      <c r="W1049" s="34"/>
    </row>
    <row r="1050">
      <c r="A1050" s="51" t="s">
        <v>59</v>
      </c>
      <c r="B1050" s="54" t="s">
        <v>56</v>
      </c>
      <c r="C1050" s="30">
        <v>50.0</v>
      </c>
      <c r="D1050" s="35"/>
      <c r="E1050" s="35"/>
      <c r="F1050" s="37"/>
      <c r="G1050" s="35"/>
      <c r="H1050" s="35"/>
      <c r="J1050" s="38"/>
      <c r="K1050" s="38"/>
      <c r="L1050" s="38"/>
      <c r="N1050" s="38"/>
      <c r="O1050" s="38"/>
      <c r="P1050" s="38"/>
      <c r="T1050" s="34"/>
      <c r="U1050" s="34"/>
      <c r="V1050" s="34"/>
      <c r="W1050" s="34"/>
    </row>
    <row r="1051">
      <c r="A1051" s="51" t="s">
        <v>59</v>
      </c>
      <c r="B1051" s="54" t="s">
        <v>56</v>
      </c>
      <c r="C1051" s="30">
        <v>50.0</v>
      </c>
      <c r="D1051" s="35"/>
      <c r="E1051" s="35"/>
      <c r="F1051" s="37"/>
      <c r="G1051" s="35"/>
      <c r="H1051" s="35"/>
      <c r="J1051" s="38"/>
      <c r="K1051" s="38"/>
      <c r="L1051" s="38"/>
      <c r="N1051" s="38"/>
      <c r="O1051" s="38"/>
      <c r="P1051" s="38"/>
      <c r="T1051" s="34"/>
      <c r="U1051" s="34"/>
      <c r="V1051" s="34"/>
      <c r="W1051" s="34"/>
    </row>
    <row r="1052">
      <c r="A1052" s="51" t="s">
        <v>59</v>
      </c>
      <c r="B1052" s="54" t="s">
        <v>57</v>
      </c>
      <c r="C1052" s="30">
        <v>50.0</v>
      </c>
      <c r="D1052" s="35"/>
      <c r="E1052" s="35"/>
      <c r="F1052" s="37"/>
      <c r="G1052" s="35"/>
      <c r="H1052" s="35"/>
      <c r="J1052" s="38"/>
      <c r="K1052" s="38"/>
      <c r="L1052" s="38"/>
      <c r="N1052" s="38"/>
      <c r="O1052" s="38"/>
      <c r="P1052" s="38"/>
      <c r="T1052" s="34"/>
      <c r="U1052" s="34"/>
      <c r="V1052" s="34"/>
      <c r="W1052" s="34"/>
    </row>
    <row r="1053">
      <c r="A1053" s="51" t="s">
        <v>59</v>
      </c>
      <c r="B1053" s="54" t="s">
        <v>57</v>
      </c>
      <c r="C1053" s="30">
        <v>50.0</v>
      </c>
      <c r="D1053" s="35"/>
      <c r="E1053" s="35"/>
      <c r="F1053" s="37"/>
      <c r="G1053" s="35"/>
      <c r="H1053" s="35"/>
      <c r="J1053" s="38"/>
      <c r="K1053" s="38"/>
      <c r="L1053" s="38"/>
      <c r="N1053" s="38"/>
      <c r="O1053" s="38"/>
      <c r="P1053" s="38"/>
      <c r="T1053" s="34"/>
      <c r="U1053" s="34"/>
      <c r="V1053" s="34"/>
      <c r="W1053" s="34"/>
    </row>
    <row r="1054">
      <c r="A1054" s="51" t="s">
        <v>59</v>
      </c>
      <c r="B1054" s="54" t="s">
        <v>57</v>
      </c>
      <c r="C1054" s="30">
        <v>50.0</v>
      </c>
      <c r="D1054" s="35"/>
      <c r="E1054" s="35"/>
      <c r="F1054" s="37"/>
      <c r="G1054" s="35"/>
      <c r="H1054" s="35"/>
      <c r="J1054" s="38"/>
      <c r="K1054" s="38"/>
      <c r="L1054" s="38"/>
      <c r="N1054" s="38"/>
      <c r="O1054" s="38"/>
      <c r="P1054" s="38"/>
      <c r="T1054" s="34"/>
      <c r="U1054" s="34"/>
      <c r="V1054" s="34"/>
      <c r="W1054" s="34"/>
    </row>
    <row r="1055">
      <c r="A1055" s="51" t="s">
        <v>59</v>
      </c>
      <c r="B1055" s="54" t="s">
        <v>58</v>
      </c>
      <c r="C1055" s="30">
        <v>50.0</v>
      </c>
      <c r="D1055" s="35"/>
      <c r="E1055" s="35"/>
      <c r="F1055" s="37"/>
      <c r="G1055" s="35"/>
      <c r="H1055" s="35"/>
      <c r="J1055" s="38"/>
      <c r="K1055" s="38"/>
      <c r="L1055" s="38"/>
      <c r="N1055" s="38"/>
      <c r="O1055" s="38"/>
      <c r="P1055" s="38"/>
      <c r="T1055" s="34"/>
      <c r="U1055" s="34"/>
      <c r="V1055" s="34"/>
      <c r="W1055" s="34"/>
    </row>
    <row r="1056">
      <c r="A1056" s="51" t="s">
        <v>59</v>
      </c>
      <c r="B1056" s="54" t="s">
        <v>58</v>
      </c>
      <c r="C1056" s="30">
        <v>50.0</v>
      </c>
      <c r="D1056" s="35"/>
      <c r="E1056" s="35"/>
      <c r="F1056" s="37"/>
      <c r="G1056" s="35"/>
      <c r="H1056" s="35"/>
      <c r="J1056" s="38"/>
      <c r="K1056" s="38"/>
      <c r="L1056" s="38"/>
      <c r="N1056" s="38"/>
      <c r="O1056" s="38"/>
      <c r="P1056" s="38"/>
      <c r="T1056" s="34"/>
      <c r="U1056" s="34"/>
      <c r="V1056" s="34"/>
      <c r="W1056" s="34"/>
    </row>
    <row r="1057">
      <c r="A1057" s="51" t="s">
        <v>59</v>
      </c>
      <c r="B1057" s="54" t="s">
        <v>58</v>
      </c>
      <c r="C1057" s="30">
        <v>50.0</v>
      </c>
      <c r="D1057" s="35"/>
      <c r="E1057" s="35"/>
      <c r="F1057" s="37"/>
      <c r="G1057" s="35"/>
      <c r="H1057" s="35"/>
      <c r="J1057" s="38"/>
      <c r="K1057" s="38"/>
      <c r="L1057" s="38"/>
      <c r="N1057" s="38"/>
      <c r="O1057" s="38"/>
      <c r="P1057" s="38"/>
      <c r="T1057" s="34"/>
      <c r="U1057" s="34"/>
      <c r="V1057" s="34"/>
      <c r="W1057" s="34"/>
    </row>
    <row r="1058">
      <c r="A1058" s="30" t="s">
        <v>41</v>
      </c>
      <c r="B1058" s="30" t="s">
        <v>42</v>
      </c>
      <c r="C1058" s="30">
        <v>55.0</v>
      </c>
      <c r="D1058" s="35"/>
      <c r="E1058" s="35"/>
      <c r="F1058" s="37"/>
      <c r="G1058" s="35"/>
      <c r="H1058" s="35"/>
      <c r="J1058" s="38"/>
      <c r="K1058" s="38"/>
      <c r="L1058" s="38"/>
      <c r="N1058" s="38"/>
      <c r="O1058" s="38"/>
      <c r="P1058" s="38"/>
      <c r="T1058" s="34"/>
      <c r="U1058" s="34"/>
      <c r="V1058" s="34"/>
      <c r="W1058" s="34"/>
    </row>
    <row r="1059">
      <c r="A1059" s="30" t="s">
        <v>41</v>
      </c>
      <c r="B1059" s="30" t="s">
        <v>42</v>
      </c>
      <c r="C1059" s="30">
        <v>55.0</v>
      </c>
      <c r="D1059" s="35"/>
      <c r="E1059" s="35"/>
      <c r="F1059" s="37"/>
      <c r="G1059" s="35"/>
      <c r="H1059" s="35"/>
      <c r="J1059" s="38"/>
      <c r="K1059" s="38"/>
      <c r="L1059" s="38"/>
      <c r="N1059" s="38"/>
      <c r="O1059" s="38"/>
      <c r="P1059" s="38"/>
      <c r="T1059" s="34"/>
      <c r="U1059" s="34"/>
      <c r="V1059" s="34"/>
      <c r="W1059" s="34"/>
    </row>
    <row r="1060">
      <c r="A1060" s="30" t="s">
        <v>41</v>
      </c>
      <c r="B1060" s="30" t="s">
        <v>42</v>
      </c>
      <c r="C1060" s="30">
        <v>55.0</v>
      </c>
      <c r="D1060" s="35"/>
      <c r="E1060" s="35"/>
      <c r="F1060" s="37"/>
      <c r="G1060" s="35"/>
      <c r="H1060" s="35"/>
      <c r="J1060" s="38"/>
      <c r="K1060" s="38"/>
      <c r="L1060" s="38"/>
      <c r="N1060" s="38"/>
      <c r="O1060" s="38"/>
      <c r="P1060" s="38"/>
      <c r="T1060" s="34"/>
      <c r="U1060" s="34"/>
      <c r="V1060" s="34"/>
      <c r="W1060" s="34"/>
    </row>
    <row r="1061">
      <c r="A1061" s="30" t="s">
        <v>41</v>
      </c>
      <c r="B1061" s="30" t="s">
        <v>44</v>
      </c>
      <c r="C1061" s="30">
        <v>55.0</v>
      </c>
      <c r="D1061" s="35"/>
      <c r="E1061" s="35"/>
      <c r="F1061" s="37"/>
      <c r="G1061" s="35"/>
      <c r="H1061" s="35"/>
      <c r="J1061" s="38"/>
      <c r="K1061" s="38"/>
      <c r="L1061" s="38"/>
      <c r="N1061" s="38"/>
      <c r="O1061" s="38"/>
      <c r="P1061" s="38"/>
      <c r="T1061" s="34"/>
      <c r="U1061" s="34"/>
      <c r="V1061" s="34"/>
      <c r="W1061" s="34"/>
    </row>
    <row r="1062">
      <c r="A1062" s="30" t="s">
        <v>41</v>
      </c>
      <c r="B1062" s="30" t="s">
        <v>44</v>
      </c>
      <c r="C1062" s="30">
        <v>55.0</v>
      </c>
      <c r="D1062" s="35"/>
      <c r="E1062" s="35"/>
      <c r="F1062" s="37"/>
      <c r="G1062" s="35"/>
      <c r="H1062" s="35"/>
      <c r="J1062" s="38"/>
      <c r="K1062" s="38"/>
      <c r="L1062" s="38"/>
      <c r="N1062" s="38"/>
      <c r="O1062" s="38"/>
      <c r="P1062" s="38"/>
      <c r="T1062" s="34"/>
      <c r="U1062" s="34"/>
      <c r="V1062" s="34"/>
      <c r="W1062" s="34"/>
    </row>
    <row r="1063">
      <c r="A1063" s="30" t="s">
        <v>41</v>
      </c>
      <c r="B1063" s="30" t="s">
        <v>44</v>
      </c>
      <c r="C1063" s="30">
        <v>55.0</v>
      </c>
      <c r="D1063" s="35"/>
      <c r="E1063" s="35"/>
      <c r="F1063" s="37"/>
      <c r="G1063" s="35"/>
      <c r="H1063" s="35"/>
      <c r="J1063" s="38"/>
      <c r="K1063" s="38"/>
      <c r="L1063" s="38"/>
      <c r="N1063" s="38"/>
      <c r="O1063" s="38"/>
      <c r="P1063" s="38"/>
      <c r="T1063" s="34"/>
      <c r="U1063" s="34"/>
      <c r="V1063" s="34"/>
      <c r="W1063" s="34"/>
    </row>
    <row r="1064">
      <c r="A1064" s="30" t="s">
        <v>41</v>
      </c>
      <c r="B1064" s="30" t="s">
        <v>45</v>
      </c>
      <c r="C1064" s="30">
        <v>55.0</v>
      </c>
      <c r="D1064" s="35"/>
      <c r="E1064" s="35"/>
      <c r="F1064" s="37"/>
      <c r="G1064" s="35"/>
      <c r="H1064" s="35"/>
      <c r="J1064" s="38"/>
      <c r="K1064" s="38"/>
      <c r="L1064" s="38"/>
      <c r="N1064" s="38"/>
      <c r="O1064" s="38"/>
      <c r="P1064" s="38"/>
      <c r="T1064" s="34"/>
      <c r="U1064" s="34"/>
      <c r="V1064" s="34"/>
      <c r="W1064" s="34"/>
    </row>
    <row r="1065">
      <c r="A1065" s="30" t="s">
        <v>41</v>
      </c>
      <c r="B1065" s="30" t="s">
        <v>45</v>
      </c>
      <c r="C1065" s="30">
        <v>55.0</v>
      </c>
      <c r="D1065" s="35"/>
      <c r="E1065" s="35"/>
      <c r="F1065" s="37"/>
      <c r="G1065" s="35"/>
      <c r="H1065" s="35"/>
      <c r="J1065" s="38"/>
      <c r="K1065" s="38"/>
      <c r="L1065" s="38"/>
      <c r="N1065" s="38"/>
      <c r="O1065" s="38"/>
      <c r="P1065" s="38"/>
      <c r="T1065" s="34"/>
      <c r="U1065" s="34"/>
      <c r="V1065" s="34"/>
      <c r="W1065" s="34"/>
    </row>
    <row r="1066">
      <c r="A1066" s="30" t="s">
        <v>41</v>
      </c>
      <c r="B1066" s="30" t="s">
        <v>45</v>
      </c>
      <c r="C1066" s="30">
        <v>55.0</v>
      </c>
      <c r="D1066" s="35"/>
      <c r="E1066" s="35"/>
      <c r="F1066" s="37"/>
      <c r="G1066" s="35"/>
      <c r="H1066" s="35"/>
      <c r="J1066" s="38"/>
      <c r="K1066" s="38"/>
      <c r="L1066" s="38"/>
      <c r="N1066" s="38"/>
      <c r="O1066" s="38"/>
      <c r="P1066" s="38"/>
      <c r="T1066" s="34"/>
      <c r="U1066" s="34"/>
      <c r="V1066" s="34"/>
      <c r="W1066" s="34"/>
    </row>
    <row r="1067">
      <c r="A1067" s="30" t="s">
        <v>41</v>
      </c>
      <c r="B1067" s="30" t="s">
        <v>46</v>
      </c>
      <c r="C1067" s="30">
        <v>55.0</v>
      </c>
      <c r="D1067" s="35"/>
      <c r="E1067" s="35"/>
      <c r="F1067" s="37"/>
      <c r="G1067" s="35"/>
      <c r="H1067" s="35"/>
      <c r="J1067" s="38"/>
      <c r="K1067" s="38"/>
      <c r="L1067" s="38"/>
      <c r="N1067" s="38"/>
      <c r="O1067" s="38"/>
      <c r="P1067" s="38"/>
      <c r="T1067" s="34"/>
      <c r="U1067" s="34"/>
      <c r="V1067" s="34"/>
      <c r="W1067" s="34"/>
    </row>
    <row r="1068">
      <c r="A1068" s="30" t="s">
        <v>41</v>
      </c>
      <c r="B1068" s="30" t="s">
        <v>46</v>
      </c>
      <c r="C1068" s="30">
        <v>55.0</v>
      </c>
      <c r="D1068" s="35"/>
      <c r="E1068" s="35"/>
      <c r="F1068" s="37"/>
      <c r="G1068" s="35"/>
      <c r="H1068" s="35"/>
      <c r="J1068" s="38"/>
      <c r="K1068" s="38"/>
      <c r="L1068" s="38"/>
      <c r="N1068" s="38"/>
      <c r="O1068" s="38"/>
      <c r="P1068" s="38"/>
      <c r="T1068" s="34"/>
      <c r="U1068" s="34"/>
      <c r="V1068" s="34"/>
      <c r="W1068" s="34"/>
    </row>
    <row r="1069">
      <c r="A1069" s="30" t="s">
        <v>41</v>
      </c>
      <c r="B1069" s="30" t="s">
        <v>46</v>
      </c>
      <c r="C1069" s="30">
        <v>55.0</v>
      </c>
      <c r="D1069" s="35"/>
      <c r="E1069" s="35"/>
      <c r="F1069" s="37"/>
      <c r="G1069" s="35"/>
      <c r="H1069" s="35"/>
      <c r="J1069" s="38"/>
      <c r="K1069" s="38"/>
      <c r="L1069" s="38"/>
      <c r="N1069" s="38"/>
      <c r="O1069" s="38"/>
      <c r="P1069" s="38"/>
      <c r="T1069" s="34"/>
      <c r="U1069" s="34"/>
      <c r="V1069" s="34"/>
      <c r="W1069" s="34"/>
    </row>
    <row r="1070">
      <c r="A1070" s="30" t="s">
        <v>41</v>
      </c>
      <c r="B1070" s="30" t="s">
        <v>47</v>
      </c>
      <c r="C1070" s="30">
        <v>55.0</v>
      </c>
      <c r="D1070" s="35"/>
      <c r="E1070" s="35"/>
      <c r="F1070" s="37"/>
      <c r="G1070" s="35"/>
      <c r="H1070" s="35"/>
      <c r="J1070" s="38"/>
      <c r="K1070" s="38"/>
      <c r="L1070" s="38"/>
      <c r="N1070" s="38"/>
      <c r="O1070" s="38"/>
      <c r="P1070" s="38"/>
      <c r="T1070" s="34"/>
      <c r="U1070" s="34"/>
      <c r="V1070" s="34"/>
      <c r="W1070" s="34"/>
    </row>
    <row r="1071">
      <c r="A1071" s="30" t="s">
        <v>41</v>
      </c>
      <c r="B1071" s="30" t="s">
        <v>47</v>
      </c>
      <c r="C1071" s="30">
        <v>55.0</v>
      </c>
      <c r="D1071" s="35"/>
      <c r="E1071" s="35"/>
      <c r="F1071" s="37"/>
      <c r="G1071" s="35"/>
      <c r="H1071" s="35"/>
      <c r="J1071" s="38"/>
      <c r="K1071" s="38"/>
      <c r="L1071" s="38"/>
      <c r="N1071" s="38"/>
      <c r="O1071" s="38"/>
      <c r="P1071" s="38"/>
      <c r="T1071" s="34"/>
      <c r="U1071" s="34"/>
      <c r="V1071" s="34"/>
      <c r="W1071" s="34"/>
    </row>
    <row r="1072">
      <c r="A1072" s="30" t="s">
        <v>41</v>
      </c>
      <c r="B1072" s="30" t="s">
        <v>47</v>
      </c>
      <c r="C1072" s="30">
        <v>55.0</v>
      </c>
      <c r="D1072" s="35"/>
      <c r="E1072" s="35"/>
      <c r="F1072" s="37"/>
      <c r="G1072" s="35"/>
      <c r="H1072" s="35"/>
      <c r="J1072" s="38"/>
      <c r="K1072" s="38"/>
      <c r="L1072" s="38"/>
      <c r="N1072" s="38"/>
      <c r="O1072" s="38"/>
      <c r="P1072" s="38"/>
      <c r="T1072" s="34"/>
      <c r="U1072" s="34"/>
      <c r="V1072" s="34"/>
      <c r="W1072" s="34"/>
    </row>
    <row r="1073">
      <c r="A1073" s="30" t="s">
        <v>41</v>
      </c>
      <c r="B1073" s="30" t="s">
        <v>48</v>
      </c>
      <c r="C1073" s="30">
        <v>55.0</v>
      </c>
      <c r="D1073" s="35"/>
      <c r="E1073" s="35"/>
      <c r="F1073" s="37"/>
      <c r="G1073" s="35"/>
      <c r="H1073" s="35"/>
      <c r="J1073" s="38"/>
      <c r="K1073" s="38"/>
      <c r="L1073" s="38"/>
      <c r="N1073" s="38"/>
      <c r="O1073" s="38"/>
      <c r="P1073" s="38"/>
      <c r="T1073" s="34"/>
      <c r="U1073" s="34"/>
      <c r="V1073" s="34"/>
      <c r="W1073" s="34"/>
    </row>
    <row r="1074">
      <c r="A1074" s="30" t="s">
        <v>41</v>
      </c>
      <c r="B1074" s="30" t="s">
        <v>48</v>
      </c>
      <c r="C1074" s="30">
        <v>55.0</v>
      </c>
      <c r="D1074" s="35"/>
      <c r="E1074" s="35"/>
      <c r="F1074" s="37"/>
      <c r="G1074" s="35"/>
      <c r="H1074" s="35"/>
      <c r="J1074" s="38"/>
      <c r="K1074" s="38"/>
      <c r="L1074" s="38"/>
      <c r="N1074" s="38"/>
      <c r="O1074" s="38"/>
      <c r="P1074" s="38"/>
      <c r="T1074" s="34"/>
      <c r="U1074" s="34"/>
      <c r="V1074" s="34"/>
      <c r="W1074" s="34"/>
    </row>
    <row r="1075">
      <c r="A1075" s="30" t="s">
        <v>41</v>
      </c>
      <c r="B1075" s="30" t="s">
        <v>48</v>
      </c>
      <c r="C1075" s="30">
        <v>55.0</v>
      </c>
      <c r="D1075" s="35"/>
      <c r="E1075" s="35"/>
      <c r="F1075" s="37"/>
      <c r="G1075" s="35"/>
      <c r="H1075" s="35"/>
      <c r="J1075" s="38"/>
      <c r="K1075" s="38"/>
      <c r="L1075" s="38"/>
      <c r="N1075" s="38"/>
      <c r="O1075" s="38"/>
      <c r="P1075" s="38"/>
      <c r="T1075" s="34"/>
      <c r="U1075" s="34"/>
      <c r="V1075" s="34"/>
      <c r="W1075" s="34"/>
    </row>
    <row r="1076">
      <c r="A1076" s="30" t="s">
        <v>41</v>
      </c>
      <c r="B1076" s="30" t="s">
        <v>49</v>
      </c>
      <c r="C1076" s="30">
        <v>55.0</v>
      </c>
      <c r="D1076" s="35"/>
      <c r="E1076" s="35"/>
      <c r="F1076" s="37"/>
      <c r="G1076" s="35"/>
      <c r="H1076" s="35"/>
      <c r="J1076" s="38"/>
      <c r="K1076" s="38"/>
      <c r="L1076" s="38"/>
      <c r="N1076" s="38"/>
      <c r="O1076" s="38"/>
      <c r="P1076" s="38"/>
      <c r="T1076" s="34"/>
      <c r="U1076" s="34"/>
      <c r="V1076" s="34"/>
      <c r="W1076" s="34"/>
    </row>
    <row r="1077">
      <c r="A1077" s="30" t="s">
        <v>41</v>
      </c>
      <c r="B1077" s="30" t="s">
        <v>49</v>
      </c>
      <c r="C1077" s="30">
        <v>55.0</v>
      </c>
      <c r="D1077" s="35"/>
      <c r="E1077" s="35"/>
      <c r="F1077" s="37"/>
      <c r="G1077" s="35"/>
      <c r="H1077" s="35"/>
      <c r="J1077" s="38"/>
      <c r="K1077" s="38"/>
      <c r="L1077" s="38"/>
      <c r="N1077" s="38"/>
      <c r="O1077" s="38"/>
      <c r="P1077" s="38"/>
      <c r="T1077" s="34"/>
      <c r="U1077" s="34"/>
      <c r="V1077" s="34"/>
      <c r="W1077" s="34"/>
    </row>
    <row r="1078">
      <c r="A1078" s="30" t="s">
        <v>41</v>
      </c>
      <c r="B1078" s="30" t="s">
        <v>49</v>
      </c>
      <c r="C1078" s="30">
        <v>55.0</v>
      </c>
      <c r="D1078" s="35"/>
      <c r="E1078" s="35"/>
      <c r="F1078" s="37"/>
      <c r="G1078" s="35"/>
      <c r="H1078" s="35"/>
      <c r="J1078" s="38"/>
      <c r="K1078" s="38"/>
      <c r="L1078" s="38"/>
      <c r="N1078" s="38"/>
      <c r="O1078" s="38"/>
      <c r="P1078" s="38"/>
      <c r="T1078" s="34"/>
      <c r="U1078" s="34"/>
      <c r="V1078" s="34"/>
      <c r="W1078" s="34"/>
    </row>
    <row r="1079">
      <c r="A1079" s="30" t="s">
        <v>41</v>
      </c>
      <c r="B1079" s="30" t="s">
        <v>50</v>
      </c>
      <c r="C1079" s="30">
        <v>55.0</v>
      </c>
      <c r="D1079" s="35"/>
      <c r="E1079" s="35"/>
      <c r="F1079" s="37"/>
      <c r="G1079" s="35"/>
      <c r="H1079" s="35"/>
      <c r="J1079" s="38"/>
      <c r="K1079" s="38"/>
      <c r="L1079" s="38"/>
      <c r="N1079" s="38"/>
      <c r="O1079" s="38"/>
      <c r="P1079" s="38"/>
      <c r="T1079" s="34"/>
      <c r="U1079" s="34"/>
      <c r="V1079" s="34"/>
      <c r="W1079" s="34"/>
    </row>
    <row r="1080">
      <c r="A1080" s="30" t="s">
        <v>41</v>
      </c>
      <c r="B1080" s="30" t="s">
        <v>50</v>
      </c>
      <c r="C1080" s="30">
        <v>55.0</v>
      </c>
      <c r="D1080" s="35"/>
      <c r="E1080" s="35"/>
      <c r="F1080" s="37"/>
      <c r="G1080" s="35"/>
      <c r="H1080" s="35"/>
      <c r="J1080" s="38"/>
      <c r="K1080" s="38"/>
      <c r="L1080" s="38"/>
      <c r="N1080" s="38"/>
      <c r="O1080" s="38"/>
      <c r="P1080" s="38"/>
      <c r="T1080" s="34"/>
      <c r="U1080" s="34"/>
      <c r="V1080" s="34"/>
      <c r="W1080" s="34"/>
    </row>
    <row r="1081">
      <c r="A1081" s="30" t="s">
        <v>41</v>
      </c>
      <c r="B1081" s="30" t="s">
        <v>50</v>
      </c>
      <c r="C1081" s="30">
        <v>55.0</v>
      </c>
      <c r="D1081" s="35"/>
      <c r="E1081" s="35"/>
      <c r="F1081" s="37"/>
      <c r="G1081" s="35"/>
      <c r="H1081" s="35"/>
      <c r="J1081" s="38"/>
      <c r="K1081" s="38"/>
      <c r="L1081" s="38"/>
      <c r="N1081" s="38"/>
      <c r="O1081" s="38"/>
      <c r="P1081" s="38"/>
      <c r="T1081" s="34"/>
      <c r="U1081" s="34"/>
      <c r="V1081" s="34"/>
      <c r="W1081" s="34"/>
    </row>
    <row r="1082">
      <c r="A1082" s="30" t="s">
        <v>41</v>
      </c>
      <c r="B1082" s="30" t="s">
        <v>51</v>
      </c>
      <c r="C1082" s="30">
        <v>55.0</v>
      </c>
      <c r="D1082" s="35"/>
      <c r="E1082" s="35"/>
      <c r="F1082" s="37"/>
      <c r="G1082" s="35"/>
      <c r="H1082" s="35"/>
      <c r="J1082" s="38"/>
      <c r="K1082" s="38"/>
      <c r="L1082" s="38"/>
      <c r="N1082" s="38"/>
      <c r="O1082" s="38"/>
      <c r="P1082" s="38"/>
      <c r="T1082" s="34"/>
      <c r="U1082" s="34"/>
      <c r="V1082" s="34"/>
      <c r="W1082" s="34"/>
    </row>
    <row r="1083">
      <c r="A1083" s="30" t="s">
        <v>41</v>
      </c>
      <c r="B1083" s="30" t="s">
        <v>51</v>
      </c>
      <c r="C1083" s="30">
        <v>55.0</v>
      </c>
      <c r="D1083" s="35"/>
      <c r="E1083" s="35"/>
      <c r="F1083" s="37"/>
      <c r="G1083" s="35"/>
      <c r="H1083" s="35"/>
      <c r="J1083" s="38"/>
      <c r="K1083" s="38"/>
      <c r="L1083" s="38"/>
      <c r="N1083" s="38"/>
      <c r="O1083" s="38"/>
      <c r="P1083" s="38"/>
      <c r="T1083" s="34"/>
      <c r="U1083" s="34"/>
      <c r="V1083" s="34"/>
      <c r="W1083" s="34"/>
    </row>
    <row r="1084">
      <c r="A1084" s="30" t="s">
        <v>41</v>
      </c>
      <c r="B1084" s="30" t="s">
        <v>51</v>
      </c>
      <c r="C1084" s="30">
        <v>55.0</v>
      </c>
      <c r="D1084" s="35"/>
      <c r="E1084" s="35"/>
      <c r="F1084" s="37"/>
      <c r="G1084" s="35"/>
      <c r="H1084" s="35"/>
      <c r="J1084" s="38"/>
      <c r="K1084" s="38"/>
      <c r="L1084" s="38"/>
      <c r="N1084" s="38"/>
      <c r="O1084" s="38"/>
      <c r="P1084" s="38"/>
      <c r="T1084" s="34"/>
      <c r="U1084" s="34"/>
      <c r="V1084" s="34"/>
      <c r="W1084" s="34"/>
    </row>
    <row r="1085">
      <c r="A1085" s="30" t="s">
        <v>41</v>
      </c>
      <c r="B1085" s="30" t="s">
        <v>52</v>
      </c>
      <c r="C1085" s="30">
        <v>55.0</v>
      </c>
      <c r="D1085" s="35"/>
      <c r="E1085" s="35"/>
      <c r="F1085" s="37"/>
      <c r="G1085" s="35"/>
      <c r="H1085" s="35"/>
      <c r="J1085" s="38"/>
      <c r="K1085" s="38"/>
      <c r="L1085" s="38"/>
      <c r="N1085" s="38"/>
      <c r="O1085" s="38"/>
      <c r="P1085" s="38"/>
      <c r="T1085" s="34"/>
      <c r="U1085" s="34"/>
      <c r="V1085" s="34"/>
      <c r="W1085" s="34"/>
    </row>
    <row r="1086">
      <c r="A1086" s="30" t="s">
        <v>41</v>
      </c>
      <c r="B1086" s="30" t="s">
        <v>52</v>
      </c>
      <c r="C1086" s="30">
        <v>55.0</v>
      </c>
      <c r="D1086" s="35"/>
      <c r="E1086" s="35"/>
      <c r="F1086" s="37"/>
      <c r="G1086" s="35"/>
      <c r="H1086" s="35"/>
      <c r="J1086" s="38"/>
      <c r="K1086" s="38"/>
      <c r="L1086" s="38"/>
      <c r="N1086" s="38"/>
      <c r="O1086" s="38"/>
      <c r="P1086" s="38"/>
      <c r="T1086" s="34"/>
      <c r="U1086" s="34"/>
      <c r="V1086" s="34"/>
      <c r="W1086" s="34"/>
    </row>
    <row r="1087">
      <c r="A1087" s="30" t="s">
        <v>41</v>
      </c>
      <c r="B1087" s="30" t="s">
        <v>52</v>
      </c>
      <c r="C1087" s="30">
        <v>55.0</v>
      </c>
      <c r="D1087" s="35"/>
      <c r="E1087" s="35"/>
      <c r="F1087" s="37"/>
      <c r="G1087" s="35"/>
      <c r="H1087" s="35"/>
      <c r="J1087" s="38"/>
      <c r="K1087" s="38"/>
      <c r="L1087" s="38"/>
      <c r="N1087" s="38"/>
      <c r="O1087" s="38"/>
      <c r="P1087" s="38"/>
      <c r="T1087" s="34"/>
      <c r="U1087" s="34"/>
      <c r="V1087" s="34"/>
      <c r="W1087" s="34"/>
    </row>
    <row r="1088">
      <c r="A1088" s="30" t="s">
        <v>41</v>
      </c>
      <c r="B1088" s="30" t="s">
        <v>53</v>
      </c>
      <c r="C1088" s="30">
        <v>55.0</v>
      </c>
      <c r="D1088" s="35"/>
      <c r="E1088" s="35"/>
      <c r="F1088" s="37"/>
      <c r="G1088" s="35"/>
      <c r="H1088" s="35"/>
      <c r="J1088" s="38"/>
      <c r="K1088" s="38"/>
      <c r="L1088" s="38"/>
      <c r="N1088" s="38"/>
      <c r="O1088" s="38"/>
      <c r="P1088" s="38"/>
      <c r="T1088" s="34"/>
      <c r="U1088" s="34"/>
      <c r="V1088" s="34"/>
      <c r="W1088" s="34"/>
    </row>
    <row r="1089">
      <c r="A1089" s="30" t="s">
        <v>41</v>
      </c>
      <c r="B1089" s="30" t="s">
        <v>53</v>
      </c>
      <c r="C1089" s="30">
        <v>55.0</v>
      </c>
      <c r="D1089" s="35"/>
      <c r="E1089" s="35"/>
      <c r="F1089" s="37"/>
      <c r="G1089" s="35"/>
      <c r="H1089" s="35"/>
      <c r="J1089" s="38"/>
      <c r="K1089" s="38"/>
      <c r="L1089" s="38"/>
      <c r="N1089" s="38"/>
      <c r="O1089" s="38"/>
      <c r="P1089" s="38"/>
      <c r="T1089" s="34"/>
      <c r="U1089" s="34"/>
      <c r="V1089" s="34"/>
      <c r="W1089" s="34"/>
    </row>
    <row r="1090">
      <c r="A1090" s="30" t="s">
        <v>41</v>
      </c>
      <c r="B1090" s="30" t="s">
        <v>53</v>
      </c>
      <c r="C1090" s="30">
        <v>55.0</v>
      </c>
      <c r="D1090" s="35"/>
      <c r="E1090" s="35"/>
      <c r="F1090" s="37"/>
      <c r="G1090" s="35"/>
      <c r="H1090" s="35"/>
      <c r="J1090" s="38"/>
      <c r="K1090" s="38"/>
      <c r="L1090" s="38"/>
      <c r="N1090" s="38"/>
      <c r="O1090" s="38"/>
      <c r="P1090" s="38"/>
      <c r="T1090" s="34"/>
      <c r="U1090" s="34"/>
      <c r="V1090" s="34"/>
      <c r="W1090" s="34"/>
    </row>
    <row r="1091">
      <c r="A1091" s="30" t="s">
        <v>41</v>
      </c>
      <c r="B1091" s="30" t="s">
        <v>54</v>
      </c>
      <c r="C1091" s="30">
        <v>55.0</v>
      </c>
      <c r="D1091" s="35"/>
      <c r="E1091" s="35"/>
      <c r="F1091" s="37"/>
      <c r="G1091" s="35"/>
      <c r="H1091" s="35"/>
      <c r="J1091" s="38"/>
      <c r="K1091" s="38"/>
      <c r="L1091" s="38"/>
      <c r="N1091" s="38"/>
      <c r="O1091" s="38"/>
      <c r="P1091" s="38"/>
      <c r="T1091" s="34"/>
      <c r="U1091" s="34"/>
      <c r="V1091" s="34"/>
      <c r="W1091" s="34"/>
    </row>
    <row r="1092">
      <c r="A1092" s="30" t="s">
        <v>41</v>
      </c>
      <c r="B1092" s="30" t="s">
        <v>54</v>
      </c>
      <c r="C1092" s="30">
        <v>55.0</v>
      </c>
      <c r="D1092" s="35"/>
      <c r="E1092" s="35"/>
      <c r="F1092" s="37"/>
      <c r="G1092" s="35"/>
      <c r="H1092" s="35"/>
      <c r="J1092" s="38"/>
      <c r="K1092" s="38"/>
      <c r="L1092" s="38"/>
      <c r="N1092" s="38"/>
      <c r="O1092" s="38"/>
      <c r="P1092" s="38"/>
      <c r="T1092" s="34"/>
      <c r="U1092" s="34"/>
      <c r="V1092" s="34"/>
      <c r="W1092" s="34"/>
    </row>
    <row r="1093">
      <c r="A1093" s="30" t="s">
        <v>41</v>
      </c>
      <c r="B1093" s="30" t="s">
        <v>54</v>
      </c>
      <c r="C1093" s="30">
        <v>55.0</v>
      </c>
      <c r="D1093" s="35"/>
      <c r="E1093" s="35"/>
      <c r="F1093" s="37"/>
      <c r="G1093" s="35"/>
      <c r="H1093" s="35"/>
      <c r="J1093" s="38"/>
      <c r="K1093" s="38"/>
      <c r="L1093" s="38"/>
      <c r="N1093" s="38"/>
      <c r="O1093" s="38"/>
      <c r="P1093" s="38"/>
      <c r="T1093" s="34"/>
      <c r="U1093" s="34"/>
      <c r="V1093" s="34"/>
      <c r="W1093" s="34"/>
    </row>
    <row r="1094">
      <c r="A1094" s="30" t="s">
        <v>41</v>
      </c>
      <c r="B1094" s="30" t="s">
        <v>55</v>
      </c>
      <c r="C1094" s="30">
        <v>55.0</v>
      </c>
      <c r="D1094" s="35"/>
      <c r="E1094" s="35"/>
      <c r="F1094" s="37"/>
      <c r="G1094" s="35"/>
      <c r="H1094" s="35"/>
      <c r="J1094" s="38"/>
      <c r="K1094" s="38"/>
      <c r="L1094" s="38"/>
      <c r="N1094" s="38"/>
      <c r="O1094" s="38"/>
      <c r="P1094" s="38"/>
      <c r="T1094" s="34"/>
      <c r="U1094" s="34"/>
      <c r="V1094" s="34"/>
      <c r="W1094" s="34"/>
    </row>
    <row r="1095">
      <c r="A1095" s="30" t="s">
        <v>41</v>
      </c>
      <c r="B1095" s="50" t="s">
        <v>55</v>
      </c>
      <c r="C1095" s="30">
        <v>55.0</v>
      </c>
      <c r="D1095" s="35"/>
      <c r="E1095" s="35"/>
      <c r="F1095" s="37"/>
      <c r="G1095" s="35"/>
      <c r="H1095" s="35"/>
      <c r="J1095" s="38"/>
      <c r="K1095" s="38"/>
      <c r="L1095" s="38"/>
      <c r="N1095" s="38"/>
      <c r="O1095" s="38"/>
      <c r="P1095" s="38"/>
      <c r="T1095" s="34"/>
      <c r="U1095" s="34"/>
      <c r="V1095" s="34"/>
      <c r="W1095" s="34"/>
    </row>
    <row r="1096">
      <c r="A1096" s="30" t="s">
        <v>41</v>
      </c>
      <c r="B1096" s="50" t="s">
        <v>55</v>
      </c>
      <c r="C1096" s="30">
        <v>55.0</v>
      </c>
      <c r="D1096" s="35"/>
      <c r="E1096" s="35"/>
      <c r="F1096" s="37"/>
      <c r="G1096" s="35"/>
      <c r="H1096" s="35"/>
      <c r="J1096" s="38"/>
      <c r="K1096" s="38"/>
      <c r="L1096" s="38"/>
      <c r="N1096" s="38"/>
      <c r="O1096" s="38"/>
      <c r="P1096" s="38"/>
      <c r="T1096" s="34"/>
      <c r="U1096" s="34"/>
      <c r="V1096" s="34"/>
      <c r="W1096" s="34"/>
    </row>
    <row r="1097">
      <c r="A1097" s="30" t="s">
        <v>41</v>
      </c>
      <c r="B1097" s="50" t="s">
        <v>56</v>
      </c>
      <c r="C1097" s="30">
        <v>55.0</v>
      </c>
      <c r="D1097" s="35"/>
      <c r="E1097" s="35"/>
      <c r="F1097" s="37"/>
      <c r="G1097" s="35"/>
      <c r="H1097" s="35"/>
      <c r="J1097" s="38"/>
      <c r="K1097" s="38"/>
      <c r="L1097" s="38"/>
      <c r="N1097" s="38"/>
      <c r="O1097" s="38"/>
      <c r="P1097" s="38"/>
      <c r="T1097" s="34"/>
      <c r="U1097" s="34"/>
      <c r="V1097" s="34"/>
      <c r="W1097" s="34"/>
    </row>
    <row r="1098">
      <c r="A1098" s="30" t="s">
        <v>41</v>
      </c>
      <c r="B1098" s="50" t="s">
        <v>56</v>
      </c>
      <c r="C1098" s="30">
        <v>55.0</v>
      </c>
      <c r="D1098" s="35"/>
      <c r="E1098" s="35"/>
      <c r="F1098" s="37"/>
      <c r="G1098" s="35"/>
      <c r="H1098" s="35"/>
      <c r="J1098" s="38"/>
      <c r="K1098" s="38"/>
      <c r="L1098" s="38"/>
      <c r="N1098" s="38"/>
      <c r="O1098" s="38"/>
      <c r="P1098" s="38"/>
      <c r="T1098" s="34"/>
      <c r="U1098" s="34"/>
      <c r="V1098" s="34"/>
      <c r="W1098" s="34"/>
    </row>
    <row r="1099">
      <c r="A1099" s="30" t="s">
        <v>41</v>
      </c>
      <c r="B1099" s="50" t="s">
        <v>56</v>
      </c>
      <c r="C1099" s="30">
        <v>55.0</v>
      </c>
      <c r="D1099" s="35"/>
      <c r="E1099" s="35"/>
      <c r="F1099" s="37"/>
      <c r="G1099" s="35"/>
      <c r="H1099" s="35"/>
      <c r="J1099" s="38"/>
      <c r="K1099" s="38"/>
      <c r="L1099" s="38"/>
      <c r="N1099" s="38"/>
      <c r="O1099" s="38"/>
      <c r="P1099" s="38"/>
      <c r="T1099" s="34"/>
      <c r="U1099" s="34"/>
      <c r="V1099" s="34"/>
      <c r="W1099" s="34"/>
    </row>
    <row r="1100">
      <c r="A1100" s="30" t="s">
        <v>41</v>
      </c>
      <c r="B1100" s="50" t="s">
        <v>57</v>
      </c>
      <c r="C1100" s="30">
        <v>55.0</v>
      </c>
      <c r="D1100" s="35"/>
      <c r="E1100" s="35"/>
      <c r="F1100" s="37"/>
      <c r="G1100" s="35"/>
      <c r="H1100" s="35"/>
      <c r="J1100" s="38"/>
      <c r="K1100" s="38"/>
      <c r="L1100" s="38"/>
      <c r="N1100" s="38"/>
      <c r="O1100" s="38"/>
      <c r="P1100" s="38"/>
      <c r="T1100" s="34"/>
      <c r="U1100" s="34"/>
      <c r="V1100" s="34"/>
      <c r="W1100" s="34"/>
    </row>
    <row r="1101">
      <c r="A1101" s="30" t="s">
        <v>41</v>
      </c>
      <c r="B1101" s="50" t="s">
        <v>57</v>
      </c>
      <c r="C1101" s="30">
        <v>55.0</v>
      </c>
      <c r="D1101" s="35"/>
      <c r="E1101" s="35"/>
      <c r="F1101" s="37"/>
      <c r="G1101" s="35"/>
      <c r="H1101" s="35"/>
      <c r="J1101" s="38"/>
      <c r="K1101" s="38"/>
      <c r="L1101" s="38"/>
      <c r="N1101" s="38"/>
      <c r="O1101" s="38"/>
      <c r="P1101" s="38"/>
      <c r="T1101" s="34"/>
      <c r="U1101" s="34"/>
      <c r="V1101" s="34"/>
      <c r="W1101" s="34"/>
    </row>
    <row r="1102">
      <c r="A1102" s="30" t="s">
        <v>41</v>
      </c>
      <c r="B1102" s="50" t="s">
        <v>57</v>
      </c>
      <c r="C1102" s="30">
        <v>55.0</v>
      </c>
      <c r="D1102" s="35"/>
      <c r="E1102" s="35"/>
      <c r="F1102" s="37"/>
      <c r="G1102" s="35"/>
      <c r="H1102" s="35"/>
      <c r="J1102" s="38"/>
      <c r="K1102" s="38"/>
      <c r="L1102" s="38"/>
      <c r="N1102" s="38"/>
      <c r="O1102" s="38"/>
      <c r="P1102" s="38"/>
      <c r="T1102" s="34"/>
      <c r="U1102" s="34"/>
      <c r="V1102" s="34"/>
      <c r="W1102" s="34"/>
    </row>
    <row r="1103">
      <c r="A1103" s="30" t="s">
        <v>41</v>
      </c>
      <c r="B1103" s="50" t="s">
        <v>58</v>
      </c>
      <c r="C1103" s="30">
        <v>55.0</v>
      </c>
      <c r="D1103" s="35"/>
      <c r="E1103" s="35"/>
      <c r="F1103" s="37"/>
      <c r="G1103" s="35"/>
      <c r="H1103" s="35"/>
      <c r="J1103" s="38"/>
      <c r="K1103" s="38"/>
      <c r="L1103" s="38"/>
      <c r="N1103" s="38"/>
      <c r="O1103" s="38"/>
      <c r="P1103" s="38"/>
      <c r="T1103" s="34"/>
      <c r="U1103" s="34"/>
      <c r="V1103" s="34"/>
      <c r="W1103" s="34"/>
    </row>
    <row r="1104">
      <c r="A1104" s="30" t="s">
        <v>41</v>
      </c>
      <c r="B1104" s="50" t="s">
        <v>58</v>
      </c>
      <c r="C1104" s="30">
        <v>55.0</v>
      </c>
      <c r="D1104" s="35"/>
      <c r="E1104" s="35"/>
      <c r="F1104" s="37"/>
      <c r="G1104" s="35"/>
      <c r="H1104" s="35"/>
      <c r="J1104" s="38"/>
      <c r="K1104" s="38"/>
      <c r="L1104" s="38"/>
      <c r="N1104" s="38"/>
      <c r="O1104" s="38"/>
      <c r="P1104" s="38"/>
      <c r="T1104" s="34"/>
      <c r="U1104" s="34"/>
      <c r="V1104" s="34"/>
      <c r="W1104" s="34"/>
    </row>
    <row r="1105">
      <c r="A1105" s="30" t="s">
        <v>41</v>
      </c>
      <c r="B1105" s="50" t="s">
        <v>58</v>
      </c>
      <c r="C1105" s="30">
        <v>55.0</v>
      </c>
      <c r="D1105" s="35"/>
      <c r="E1105" s="35"/>
      <c r="F1105" s="37"/>
      <c r="G1105" s="35"/>
      <c r="H1105" s="35"/>
      <c r="J1105" s="38"/>
      <c r="K1105" s="38"/>
      <c r="L1105" s="38"/>
      <c r="N1105" s="38"/>
      <c r="O1105" s="38"/>
      <c r="P1105" s="38"/>
      <c r="T1105" s="34"/>
      <c r="U1105" s="34"/>
      <c r="V1105" s="34"/>
      <c r="W1105" s="34"/>
    </row>
    <row r="1106">
      <c r="A1106" s="51" t="s">
        <v>59</v>
      </c>
      <c r="B1106" s="51" t="s">
        <v>42</v>
      </c>
      <c r="C1106" s="30">
        <v>55.0</v>
      </c>
      <c r="D1106" s="35"/>
      <c r="E1106" s="35"/>
      <c r="F1106" s="37"/>
      <c r="G1106" s="35"/>
      <c r="H1106" s="35"/>
      <c r="J1106" s="38"/>
      <c r="K1106" s="38"/>
      <c r="L1106" s="38"/>
      <c r="N1106" s="38"/>
      <c r="O1106" s="38"/>
      <c r="P1106" s="38"/>
      <c r="T1106" s="34"/>
      <c r="U1106" s="34"/>
      <c r="V1106" s="34"/>
      <c r="W1106" s="34"/>
    </row>
    <row r="1107">
      <c r="A1107" s="51" t="s">
        <v>59</v>
      </c>
      <c r="B1107" s="51" t="s">
        <v>42</v>
      </c>
      <c r="C1107" s="30">
        <v>55.0</v>
      </c>
      <c r="D1107" s="35"/>
      <c r="E1107" s="35"/>
      <c r="F1107" s="37"/>
      <c r="G1107" s="35"/>
      <c r="H1107" s="35"/>
      <c r="J1107" s="38"/>
      <c r="K1107" s="38"/>
      <c r="L1107" s="38"/>
      <c r="N1107" s="38"/>
      <c r="O1107" s="38"/>
      <c r="P1107" s="38"/>
      <c r="T1107" s="34"/>
      <c r="U1107" s="34"/>
      <c r="V1107" s="34"/>
      <c r="W1107" s="34"/>
    </row>
    <row r="1108">
      <c r="A1108" s="51" t="s">
        <v>59</v>
      </c>
      <c r="B1108" s="51" t="s">
        <v>42</v>
      </c>
      <c r="C1108" s="30">
        <v>55.0</v>
      </c>
      <c r="D1108" s="35"/>
      <c r="E1108" s="35"/>
      <c r="F1108" s="37"/>
      <c r="G1108" s="35"/>
      <c r="H1108" s="35"/>
      <c r="J1108" s="38"/>
      <c r="K1108" s="38"/>
      <c r="L1108" s="38"/>
      <c r="N1108" s="38"/>
      <c r="O1108" s="38"/>
      <c r="P1108" s="38"/>
      <c r="T1108" s="34"/>
      <c r="U1108" s="34"/>
      <c r="V1108" s="34"/>
      <c r="W1108" s="34"/>
    </row>
    <row r="1109">
      <c r="A1109" s="51" t="s">
        <v>59</v>
      </c>
      <c r="B1109" s="51" t="s">
        <v>44</v>
      </c>
      <c r="C1109" s="30">
        <v>55.0</v>
      </c>
      <c r="D1109" s="35"/>
      <c r="E1109" s="35"/>
      <c r="F1109" s="37"/>
      <c r="G1109" s="35"/>
      <c r="H1109" s="35"/>
      <c r="J1109" s="38"/>
      <c r="K1109" s="38"/>
      <c r="L1109" s="38"/>
      <c r="N1109" s="38"/>
      <c r="O1109" s="38"/>
      <c r="P1109" s="38"/>
      <c r="T1109" s="34"/>
      <c r="U1109" s="34"/>
      <c r="V1109" s="34"/>
      <c r="W1109" s="34"/>
    </row>
    <row r="1110">
      <c r="A1110" s="51" t="s">
        <v>59</v>
      </c>
      <c r="B1110" s="51" t="s">
        <v>44</v>
      </c>
      <c r="C1110" s="30">
        <v>55.0</v>
      </c>
      <c r="D1110" s="35"/>
      <c r="E1110" s="35"/>
      <c r="F1110" s="37"/>
      <c r="G1110" s="35"/>
      <c r="H1110" s="35"/>
      <c r="J1110" s="38"/>
      <c r="K1110" s="38"/>
      <c r="L1110" s="38"/>
      <c r="N1110" s="38"/>
      <c r="O1110" s="38"/>
      <c r="P1110" s="38"/>
      <c r="T1110" s="34"/>
      <c r="U1110" s="34"/>
      <c r="V1110" s="34"/>
      <c r="W1110" s="34"/>
    </row>
    <row r="1111">
      <c r="A1111" s="51" t="s">
        <v>59</v>
      </c>
      <c r="B1111" s="51" t="s">
        <v>44</v>
      </c>
      <c r="C1111" s="30">
        <v>55.0</v>
      </c>
      <c r="D1111" s="35"/>
      <c r="E1111" s="35"/>
      <c r="F1111" s="37"/>
      <c r="G1111" s="35"/>
      <c r="H1111" s="35"/>
      <c r="J1111" s="38"/>
      <c r="K1111" s="38"/>
      <c r="L1111" s="38"/>
      <c r="N1111" s="38"/>
      <c r="O1111" s="38"/>
      <c r="P1111" s="38"/>
      <c r="T1111" s="34"/>
      <c r="U1111" s="34"/>
      <c r="V1111" s="34"/>
      <c r="W1111" s="34"/>
    </row>
    <row r="1112">
      <c r="A1112" s="51" t="s">
        <v>59</v>
      </c>
      <c r="B1112" s="51" t="s">
        <v>45</v>
      </c>
      <c r="C1112" s="30">
        <v>55.0</v>
      </c>
      <c r="D1112" s="35"/>
      <c r="E1112" s="35"/>
      <c r="F1112" s="37"/>
      <c r="G1112" s="35"/>
      <c r="H1112" s="35"/>
      <c r="J1112" s="38"/>
      <c r="K1112" s="38"/>
      <c r="L1112" s="38"/>
      <c r="N1112" s="38"/>
      <c r="O1112" s="38"/>
      <c r="P1112" s="38"/>
      <c r="T1112" s="34"/>
      <c r="U1112" s="34"/>
      <c r="V1112" s="34"/>
      <c r="W1112" s="34"/>
    </row>
    <row r="1113">
      <c r="A1113" s="51" t="s">
        <v>59</v>
      </c>
      <c r="B1113" s="51" t="s">
        <v>45</v>
      </c>
      <c r="C1113" s="30">
        <v>55.0</v>
      </c>
      <c r="D1113" s="35"/>
      <c r="E1113" s="35"/>
      <c r="F1113" s="37"/>
      <c r="G1113" s="35"/>
      <c r="H1113" s="35"/>
      <c r="J1113" s="38"/>
      <c r="K1113" s="38"/>
      <c r="L1113" s="38"/>
      <c r="N1113" s="38"/>
      <c r="O1113" s="38"/>
      <c r="P1113" s="38"/>
      <c r="T1113" s="34"/>
      <c r="U1113" s="34"/>
      <c r="V1113" s="34"/>
      <c r="W1113" s="34"/>
    </row>
    <row r="1114">
      <c r="A1114" s="51" t="s">
        <v>59</v>
      </c>
      <c r="B1114" s="51" t="s">
        <v>45</v>
      </c>
      <c r="C1114" s="30">
        <v>55.0</v>
      </c>
      <c r="D1114" s="35"/>
      <c r="E1114" s="35"/>
      <c r="F1114" s="37"/>
      <c r="G1114" s="35"/>
      <c r="H1114" s="35"/>
      <c r="J1114" s="38"/>
      <c r="K1114" s="38"/>
      <c r="L1114" s="38"/>
      <c r="N1114" s="38"/>
      <c r="O1114" s="38"/>
      <c r="P1114" s="38"/>
      <c r="T1114" s="34"/>
      <c r="U1114" s="34"/>
      <c r="V1114" s="34"/>
      <c r="W1114" s="34"/>
    </row>
    <row r="1115">
      <c r="A1115" s="51" t="s">
        <v>59</v>
      </c>
      <c r="B1115" s="51" t="s">
        <v>46</v>
      </c>
      <c r="C1115" s="30">
        <v>55.0</v>
      </c>
      <c r="D1115" s="35"/>
      <c r="E1115" s="35"/>
      <c r="F1115" s="37"/>
      <c r="G1115" s="35"/>
      <c r="H1115" s="35"/>
      <c r="J1115" s="38"/>
      <c r="K1115" s="38"/>
      <c r="L1115" s="38"/>
      <c r="N1115" s="38"/>
      <c r="O1115" s="38"/>
      <c r="P1115" s="38"/>
      <c r="T1115" s="34"/>
      <c r="U1115" s="34"/>
      <c r="V1115" s="34"/>
      <c r="W1115" s="34"/>
    </row>
    <row r="1116">
      <c r="A1116" s="51" t="s">
        <v>59</v>
      </c>
      <c r="B1116" s="51" t="s">
        <v>46</v>
      </c>
      <c r="C1116" s="30">
        <v>55.0</v>
      </c>
      <c r="D1116" s="35"/>
      <c r="E1116" s="35"/>
      <c r="F1116" s="37"/>
      <c r="G1116" s="35"/>
      <c r="H1116" s="35"/>
      <c r="J1116" s="38"/>
      <c r="K1116" s="38"/>
      <c r="L1116" s="38"/>
      <c r="N1116" s="38"/>
      <c r="O1116" s="38"/>
      <c r="P1116" s="38"/>
      <c r="T1116" s="34"/>
      <c r="U1116" s="34"/>
      <c r="V1116" s="34"/>
      <c r="W1116" s="34"/>
    </row>
    <row r="1117">
      <c r="A1117" s="51" t="s">
        <v>59</v>
      </c>
      <c r="B1117" s="51" t="s">
        <v>46</v>
      </c>
      <c r="C1117" s="30">
        <v>55.0</v>
      </c>
      <c r="D1117" s="35"/>
      <c r="E1117" s="35"/>
      <c r="F1117" s="37"/>
      <c r="G1117" s="35"/>
      <c r="H1117" s="35"/>
      <c r="J1117" s="38"/>
      <c r="K1117" s="38"/>
      <c r="L1117" s="38"/>
      <c r="N1117" s="38"/>
      <c r="O1117" s="38"/>
      <c r="P1117" s="38"/>
      <c r="T1117" s="34"/>
      <c r="U1117" s="34"/>
      <c r="V1117" s="34"/>
      <c r="W1117" s="34"/>
    </row>
    <row r="1118">
      <c r="A1118" s="51" t="s">
        <v>59</v>
      </c>
      <c r="B1118" s="51" t="s">
        <v>47</v>
      </c>
      <c r="C1118" s="30">
        <v>55.0</v>
      </c>
      <c r="D1118" s="35"/>
      <c r="E1118" s="35"/>
      <c r="F1118" s="37"/>
      <c r="G1118" s="35"/>
      <c r="H1118" s="35"/>
      <c r="J1118" s="38"/>
      <c r="K1118" s="38"/>
      <c r="L1118" s="38"/>
      <c r="N1118" s="38"/>
      <c r="O1118" s="38"/>
      <c r="P1118" s="38"/>
      <c r="T1118" s="34"/>
      <c r="U1118" s="34"/>
      <c r="V1118" s="34"/>
      <c r="W1118" s="34"/>
    </row>
    <row r="1119">
      <c r="A1119" s="51" t="s">
        <v>59</v>
      </c>
      <c r="B1119" s="51" t="s">
        <v>47</v>
      </c>
      <c r="C1119" s="30">
        <v>55.0</v>
      </c>
      <c r="D1119" s="35"/>
      <c r="E1119" s="35"/>
      <c r="F1119" s="37"/>
      <c r="G1119" s="35"/>
      <c r="H1119" s="35"/>
      <c r="J1119" s="38"/>
      <c r="K1119" s="38"/>
      <c r="L1119" s="38"/>
      <c r="N1119" s="38"/>
      <c r="O1119" s="38"/>
      <c r="P1119" s="38"/>
      <c r="T1119" s="34"/>
      <c r="U1119" s="34"/>
      <c r="V1119" s="34"/>
      <c r="W1119" s="34"/>
    </row>
    <row r="1120">
      <c r="A1120" s="51" t="s">
        <v>59</v>
      </c>
      <c r="B1120" s="51" t="s">
        <v>47</v>
      </c>
      <c r="C1120" s="30">
        <v>55.0</v>
      </c>
      <c r="D1120" s="35"/>
      <c r="E1120" s="35"/>
      <c r="F1120" s="37"/>
      <c r="G1120" s="35"/>
      <c r="H1120" s="35"/>
      <c r="J1120" s="38"/>
      <c r="K1120" s="38"/>
      <c r="L1120" s="38"/>
      <c r="N1120" s="38"/>
      <c r="O1120" s="38"/>
      <c r="P1120" s="38"/>
      <c r="T1120" s="34"/>
      <c r="U1120" s="34"/>
      <c r="V1120" s="34"/>
      <c r="W1120" s="34"/>
    </row>
    <row r="1121">
      <c r="A1121" s="51" t="s">
        <v>59</v>
      </c>
      <c r="B1121" s="51" t="s">
        <v>48</v>
      </c>
      <c r="C1121" s="30">
        <v>55.0</v>
      </c>
      <c r="D1121" s="35"/>
      <c r="E1121" s="35"/>
      <c r="F1121" s="37"/>
      <c r="G1121" s="35"/>
      <c r="H1121" s="35"/>
      <c r="J1121" s="38"/>
      <c r="K1121" s="38"/>
      <c r="L1121" s="38"/>
      <c r="N1121" s="38"/>
      <c r="O1121" s="38"/>
      <c r="P1121" s="38"/>
      <c r="T1121" s="34"/>
      <c r="U1121" s="34"/>
      <c r="V1121" s="34"/>
      <c r="W1121" s="34"/>
    </row>
    <row r="1122">
      <c r="A1122" s="51" t="s">
        <v>59</v>
      </c>
      <c r="B1122" s="51" t="s">
        <v>48</v>
      </c>
      <c r="C1122" s="30">
        <v>55.0</v>
      </c>
      <c r="D1122" s="35"/>
      <c r="E1122" s="35"/>
      <c r="F1122" s="37"/>
      <c r="G1122" s="35"/>
      <c r="H1122" s="35"/>
      <c r="J1122" s="38"/>
      <c r="K1122" s="38"/>
      <c r="L1122" s="38"/>
      <c r="N1122" s="38"/>
      <c r="O1122" s="38"/>
      <c r="P1122" s="38"/>
      <c r="T1122" s="34"/>
      <c r="U1122" s="34"/>
      <c r="V1122" s="34"/>
      <c r="W1122" s="34"/>
    </row>
    <row r="1123">
      <c r="A1123" s="51" t="s">
        <v>59</v>
      </c>
      <c r="B1123" s="51" t="s">
        <v>48</v>
      </c>
      <c r="C1123" s="30">
        <v>55.0</v>
      </c>
      <c r="D1123" s="35"/>
      <c r="E1123" s="35"/>
      <c r="F1123" s="37"/>
      <c r="G1123" s="35"/>
      <c r="H1123" s="35"/>
      <c r="J1123" s="38"/>
      <c r="K1123" s="38"/>
      <c r="L1123" s="38"/>
      <c r="N1123" s="38"/>
      <c r="O1123" s="38"/>
      <c r="P1123" s="38"/>
      <c r="T1123" s="34"/>
      <c r="U1123" s="34"/>
      <c r="V1123" s="34"/>
      <c r="W1123" s="34"/>
    </row>
    <row r="1124">
      <c r="A1124" s="51" t="s">
        <v>59</v>
      </c>
      <c r="B1124" s="51" t="s">
        <v>49</v>
      </c>
      <c r="C1124" s="30">
        <v>55.0</v>
      </c>
      <c r="D1124" s="35"/>
      <c r="E1124" s="35"/>
      <c r="F1124" s="37"/>
      <c r="G1124" s="35"/>
      <c r="H1124" s="35"/>
      <c r="J1124" s="38"/>
      <c r="K1124" s="38"/>
      <c r="L1124" s="38"/>
      <c r="N1124" s="38"/>
      <c r="O1124" s="38"/>
      <c r="P1124" s="38"/>
      <c r="T1124" s="34"/>
      <c r="U1124" s="34"/>
      <c r="V1124" s="34"/>
      <c r="W1124" s="34"/>
    </row>
    <row r="1125">
      <c r="A1125" s="51" t="s">
        <v>59</v>
      </c>
      <c r="B1125" s="51" t="s">
        <v>49</v>
      </c>
      <c r="C1125" s="30">
        <v>55.0</v>
      </c>
      <c r="D1125" s="35"/>
      <c r="E1125" s="35"/>
      <c r="F1125" s="37"/>
      <c r="G1125" s="35"/>
      <c r="H1125" s="35"/>
      <c r="J1125" s="38"/>
      <c r="K1125" s="38"/>
      <c r="L1125" s="38"/>
      <c r="N1125" s="38"/>
      <c r="O1125" s="38"/>
      <c r="P1125" s="38"/>
      <c r="T1125" s="34"/>
      <c r="U1125" s="34"/>
      <c r="V1125" s="34"/>
      <c r="W1125" s="34"/>
    </row>
    <row r="1126">
      <c r="A1126" s="51" t="s">
        <v>59</v>
      </c>
      <c r="B1126" s="51" t="s">
        <v>49</v>
      </c>
      <c r="C1126" s="30">
        <v>55.0</v>
      </c>
      <c r="D1126" s="35"/>
      <c r="E1126" s="35"/>
      <c r="F1126" s="37"/>
      <c r="G1126" s="35"/>
      <c r="H1126" s="35"/>
      <c r="J1126" s="38"/>
      <c r="K1126" s="38"/>
      <c r="L1126" s="38"/>
      <c r="N1126" s="38"/>
      <c r="O1126" s="38"/>
      <c r="P1126" s="38"/>
      <c r="T1126" s="34"/>
      <c r="U1126" s="34"/>
      <c r="V1126" s="34"/>
      <c r="W1126" s="34"/>
    </row>
    <row r="1127">
      <c r="A1127" s="51" t="s">
        <v>59</v>
      </c>
      <c r="B1127" s="51" t="s">
        <v>50</v>
      </c>
      <c r="C1127" s="30">
        <v>55.0</v>
      </c>
      <c r="D1127" s="35"/>
      <c r="E1127" s="35"/>
      <c r="F1127" s="37"/>
      <c r="G1127" s="35"/>
      <c r="H1127" s="35"/>
      <c r="J1127" s="38"/>
      <c r="K1127" s="38"/>
      <c r="L1127" s="38"/>
      <c r="N1127" s="38"/>
      <c r="O1127" s="38"/>
      <c r="P1127" s="38"/>
      <c r="T1127" s="34"/>
      <c r="U1127" s="34"/>
      <c r="V1127" s="34"/>
      <c r="W1127" s="34"/>
    </row>
    <row r="1128">
      <c r="A1128" s="51" t="s">
        <v>59</v>
      </c>
      <c r="B1128" s="51" t="s">
        <v>50</v>
      </c>
      <c r="C1128" s="30">
        <v>55.0</v>
      </c>
      <c r="D1128" s="35"/>
      <c r="E1128" s="35"/>
      <c r="F1128" s="37"/>
      <c r="G1128" s="35"/>
      <c r="H1128" s="35"/>
      <c r="J1128" s="38"/>
      <c r="K1128" s="38"/>
      <c r="L1128" s="38"/>
      <c r="N1128" s="38"/>
      <c r="O1128" s="38"/>
      <c r="P1128" s="38"/>
      <c r="T1128" s="34"/>
      <c r="U1128" s="34"/>
      <c r="V1128" s="34"/>
      <c r="W1128" s="34"/>
    </row>
    <row r="1129">
      <c r="A1129" s="51" t="s">
        <v>59</v>
      </c>
      <c r="B1129" s="51" t="s">
        <v>50</v>
      </c>
      <c r="C1129" s="30">
        <v>55.0</v>
      </c>
      <c r="D1129" s="35"/>
      <c r="E1129" s="35"/>
      <c r="F1129" s="37"/>
      <c r="G1129" s="35"/>
      <c r="H1129" s="35"/>
      <c r="J1129" s="38"/>
      <c r="K1129" s="38"/>
      <c r="L1129" s="38"/>
      <c r="N1129" s="38"/>
      <c r="O1129" s="38"/>
      <c r="P1129" s="38"/>
      <c r="T1129" s="34"/>
      <c r="U1129" s="34"/>
      <c r="V1129" s="34"/>
      <c r="W1129" s="34"/>
    </row>
    <row r="1130">
      <c r="A1130" s="51" t="s">
        <v>59</v>
      </c>
      <c r="B1130" s="51" t="s">
        <v>51</v>
      </c>
      <c r="C1130" s="30">
        <v>55.0</v>
      </c>
      <c r="D1130" s="35"/>
      <c r="E1130" s="35"/>
      <c r="F1130" s="37"/>
      <c r="G1130" s="35"/>
      <c r="H1130" s="35"/>
      <c r="J1130" s="38"/>
      <c r="K1130" s="38"/>
      <c r="L1130" s="38"/>
      <c r="N1130" s="38"/>
      <c r="O1130" s="38"/>
      <c r="P1130" s="38"/>
      <c r="T1130" s="34"/>
      <c r="U1130" s="34"/>
      <c r="V1130" s="34"/>
      <c r="W1130" s="34"/>
    </row>
    <row r="1131">
      <c r="A1131" s="51" t="s">
        <v>59</v>
      </c>
      <c r="B1131" s="51" t="s">
        <v>51</v>
      </c>
      <c r="C1131" s="30">
        <v>55.0</v>
      </c>
      <c r="D1131" s="35"/>
      <c r="E1131" s="35"/>
      <c r="F1131" s="37"/>
      <c r="G1131" s="35"/>
      <c r="H1131" s="35"/>
      <c r="J1131" s="38"/>
      <c r="K1131" s="38"/>
      <c r="L1131" s="38"/>
      <c r="N1131" s="38"/>
      <c r="O1131" s="38"/>
      <c r="P1131" s="38"/>
      <c r="T1131" s="34"/>
      <c r="U1131" s="34"/>
      <c r="V1131" s="34"/>
      <c r="W1131" s="34"/>
    </row>
    <row r="1132">
      <c r="A1132" s="51" t="s">
        <v>59</v>
      </c>
      <c r="B1132" s="51" t="s">
        <v>51</v>
      </c>
      <c r="C1132" s="30">
        <v>55.0</v>
      </c>
      <c r="D1132" s="35"/>
      <c r="E1132" s="35"/>
      <c r="F1132" s="37"/>
      <c r="G1132" s="35"/>
      <c r="H1132" s="35"/>
      <c r="J1132" s="38"/>
      <c r="K1132" s="38"/>
      <c r="L1132" s="38"/>
      <c r="N1132" s="38"/>
      <c r="O1132" s="38"/>
      <c r="P1132" s="38"/>
      <c r="T1132" s="34"/>
      <c r="U1132" s="34"/>
      <c r="V1132" s="34"/>
      <c r="W1132" s="34"/>
    </row>
    <row r="1133">
      <c r="A1133" s="51" t="s">
        <v>59</v>
      </c>
      <c r="B1133" s="51" t="s">
        <v>52</v>
      </c>
      <c r="C1133" s="30">
        <v>55.0</v>
      </c>
      <c r="D1133" s="35"/>
      <c r="E1133" s="35"/>
      <c r="F1133" s="37"/>
      <c r="G1133" s="35"/>
      <c r="H1133" s="35"/>
      <c r="J1133" s="38"/>
      <c r="K1133" s="38"/>
      <c r="L1133" s="38"/>
      <c r="N1133" s="38"/>
      <c r="O1133" s="38"/>
      <c r="P1133" s="38"/>
      <c r="T1133" s="34"/>
      <c r="U1133" s="34"/>
      <c r="V1133" s="34"/>
      <c r="W1133" s="34"/>
    </row>
    <row r="1134">
      <c r="A1134" s="51" t="s">
        <v>59</v>
      </c>
      <c r="B1134" s="51" t="s">
        <v>52</v>
      </c>
      <c r="C1134" s="30">
        <v>55.0</v>
      </c>
      <c r="D1134" s="35"/>
      <c r="E1134" s="35"/>
      <c r="F1134" s="37"/>
      <c r="G1134" s="35"/>
      <c r="H1134" s="35"/>
      <c r="J1134" s="38"/>
      <c r="K1134" s="38"/>
      <c r="L1134" s="38"/>
      <c r="N1134" s="38"/>
      <c r="O1134" s="38"/>
      <c r="P1134" s="38"/>
      <c r="T1134" s="34"/>
      <c r="U1134" s="34"/>
      <c r="V1134" s="34"/>
      <c r="W1134" s="34"/>
    </row>
    <row r="1135">
      <c r="A1135" s="51" t="s">
        <v>59</v>
      </c>
      <c r="B1135" s="51" t="s">
        <v>52</v>
      </c>
      <c r="C1135" s="30">
        <v>55.0</v>
      </c>
      <c r="D1135" s="35"/>
      <c r="E1135" s="35"/>
      <c r="F1135" s="37"/>
      <c r="G1135" s="35"/>
      <c r="H1135" s="35"/>
      <c r="J1135" s="38"/>
      <c r="K1135" s="38"/>
      <c r="L1135" s="38"/>
      <c r="N1135" s="38"/>
      <c r="O1135" s="38"/>
      <c r="P1135" s="38"/>
      <c r="T1135" s="34"/>
      <c r="U1135" s="34"/>
      <c r="V1135" s="34"/>
      <c r="W1135" s="34"/>
    </row>
    <row r="1136">
      <c r="A1136" s="51" t="s">
        <v>59</v>
      </c>
      <c r="B1136" s="51" t="s">
        <v>53</v>
      </c>
      <c r="C1136" s="30">
        <v>55.0</v>
      </c>
      <c r="D1136" s="35"/>
      <c r="E1136" s="35"/>
      <c r="F1136" s="37"/>
      <c r="G1136" s="35"/>
      <c r="H1136" s="35"/>
      <c r="J1136" s="38"/>
      <c r="K1136" s="38"/>
      <c r="L1136" s="38"/>
      <c r="N1136" s="38"/>
      <c r="O1136" s="38"/>
      <c r="P1136" s="38"/>
      <c r="T1136" s="34"/>
      <c r="U1136" s="34"/>
      <c r="V1136" s="34"/>
      <c r="W1136" s="34"/>
    </row>
    <row r="1137">
      <c r="A1137" s="51" t="s">
        <v>59</v>
      </c>
      <c r="B1137" s="51" t="s">
        <v>53</v>
      </c>
      <c r="C1137" s="30">
        <v>55.0</v>
      </c>
      <c r="D1137" s="35"/>
      <c r="E1137" s="35"/>
      <c r="F1137" s="37"/>
      <c r="G1137" s="35"/>
      <c r="H1137" s="35"/>
      <c r="J1137" s="38"/>
      <c r="K1137" s="38"/>
      <c r="L1137" s="38"/>
      <c r="N1137" s="38"/>
      <c r="O1137" s="38"/>
      <c r="P1137" s="38"/>
      <c r="T1137" s="34"/>
      <c r="U1137" s="34"/>
      <c r="V1137" s="34"/>
      <c r="W1137" s="34"/>
    </row>
    <row r="1138">
      <c r="A1138" s="51" t="s">
        <v>59</v>
      </c>
      <c r="B1138" s="51" t="s">
        <v>53</v>
      </c>
      <c r="C1138" s="30">
        <v>55.0</v>
      </c>
      <c r="D1138" s="35"/>
      <c r="E1138" s="35"/>
      <c r="F1138" s="37"/>
      <c r="G1138" s="35"/>
      <c r="H1138" s="35"/>
      <c r="J1138" s="38"/>
      <c r="K1138" s="38"/>
      <c r="L1138" s="38"/>
      <c r="N1138" s="38"/>
      <c r="O1138" s="38"/>
      <c r="P1138" s="38"/>
      <c r="T1138" s="34"/>
      <c r="U1138" s="34"/>
      <c r="V1138" s="34"/>
      <c r="W1138" s="34"/>
    </row>
    <row r="1139">
      <c r="A1139" s="51" t="s">
        <v>59</v>
      </c>
      <c r="B1139" s="51" t="s">
        <v>54</v>
      </c>
      <c r="C1139" s="30">
        <v>55.0</v>
      </c>
      <c r="D1139" s="35"/>
      <c r="E1139" s="35"/>
      <c r="F1139" s="37"/>
      <c r="G1139" s="35"/>
      <c r="H1139" s="35"/>
      <c r="J1139" s="38"/>
      <c r="K1139" s="38"/>
      <c r="L1139" s="38"/>
      <c r="N1139" s="38"/>
      <c r="O1139" s="38"/>
      <c r="P1139" s="38"/>
      <c r="T1139" s="34"/>
      <c r="U1139" s="34"/>
      <c r="V1139" s="34"/>
      <c r="W1139" s="34"/>
    </row>
    <row r="1140">
      <c r="A1140" s="51" t="s">
        <v>59</v>
      </c>
      <c r="B1140" s="51" t="s">
        <v>54</v>
      </c>
      <c r="C1140" s="30">
        <v>55.0</v>
      </c>
      <c r="D1140" s="35"/>
      <c r="E1140" s="35"/>
      <c r="F1140" s="37"/>
      <c r="G1140" s="35"/>
      <c r="H1140" s="35"/>
      <c r="J1140" s="38"/>
      <c r="K1140" s="38"/>
      <c r="L1140" s="38"/>
      <c r="N1140" s="38"/>
      <c r="O1140" s="38"/>
      <c r="P1140" s="38"/>
      <c r="T1140" s="34"/>
      <c r="U1140" s="34"/>
      <c r="V1140" s="34"/>
      <c r="W1140" s="34"/>
    </row>
    <row r="1141">
      <c r="A1141" s="51" t="s">
        <v>59</v>
      </c>
      <c r="B1141" s="51" t="s">
        <v>54</v>
      </c>
      <c r="C1141" s="30">
        <v>55.0</v>
      </c>
      <c r="D1141" s="35"/>
      <c r="E1141" s="35"/>
      <c r="F1141" s="37"/>
      <c r="G1141" s="35"/>
      <c r="H1141" s="35"/>
      <c r="J1141" s="38"/>
      <c r="K1141" s="38"/>
      <c r="L1141" s="38"/>
      <c r="N1141" s="38"/>
      <c r="O1141" s="38"/>
      <c r="P1141" s="38"/>
      <c r="T1141" s="34"/>
      <c r="U1141" s="34"/>
      <c r="V1141" s="34"/>
      <c r="W1141" s="34"/>
    </row>
    <row r="1142">
      <c r="A1142" s="51" t="s">
        <v>59</v>
      </c>
      <c r="B1142" s="51" t="s">
        <v>55</v>
      </c>
      <c r="C1142" s="30">
        <v>55.0</v>
      </c>
      <c r="D1142" s="35"/>
      <c r="E1142" s="35"/>
      <c r="F1142" s="37"/>
      <c r="G1142" s="35"/>
      <c r="H1142" s="35"/>
      <c r="J1142" s="38"/>
      <c r="K1142" s="38"/>
      <c r="L1142" s="38"/>
      <c r="N1142" s="38"/>
      <c r="O1142" s="38"/>
      <c r="P1142" s="38"/>
      <c r="T1142" s="34"/>
      <c r="U1142" s="34"/>
      <c r="V1142" s="34"/>
      <c r="W1142" s="34"/>
    </row>
    <row r="1143">
      <c r="A1143" s="51" t="s">
        <v>59</v>
      </c>
      <c r="B1143" s="54" t="s">
        <v>55</v>
      </c>
      <c r="C1143" s="30">
        <v>55.0</v>
      </c>
      <c r="D1143" s="35"/>
      <c r="E1143" s="35"/>
      <c r="F1143" s="37"/>
      <c r="G1143" s="35"/>
      <c r="H1143" s="35"/>
      <c r="J1143" s="38"/>
      <c r="K1143" s="38"/>
      <c r="L1143" s="38"/>
      <c r="N1143" s="38"/>
      <c r="O1143" s="38"/>
      <c r="P1143" s="38"/>
      <c r="T1143" s="34"/>
      <c r="U1143" s="34"/>
      <c r="V1143" s="34"/>
      <c r="W1143" s="34"/>
    </row>
    <row r="1144">
      <c r="A1144" s="51" t="s">
        <v>59</v>
      </c>
      <c r="B1144" s="54" t="s">
        <v>55</v>
      </c>
      <c r="C1144" s="30">
        <v>55.0</v>
      </c>
      <c r="D1144" s="35"/>
      <c r="E1144" s="35"/>
      <c r="F1144" s="37"/>
      <c r="G1144" s="35"/>
      <c r="H1144" s="35"/>
      <c r="J1144" s="38"/>
      <c r="K1144" s="38"/>
      <c r="L1144" s="38"/>
      <c r="N1144" s="38"/>
      <c r="O1144" s="38"/>
      <c r="P1144" s="38"/>
      <c r="T1144" s="34"/>
      <c r="U1144" s="34"/>
      <c r="V1144" s="34"/>
      <c r="W1144" s="34"/>
    </row>
    <row r="1145">
      <c r="A1145" s="51" t="s">
        <v>59</v>
      </c>
      <c r="B1145" s="54" t="s">
        <v>56</v>
      </c>
      <c r="C1145" s="30">
        <v>55.0</v>
      </c>
      <c r="D1145" s="35"/>
      <c r="E1145" s="35"/>
      <c r="F1145" s="37"/>
      <c r="G1145" s="35"/>
      <c r="H1145" s="35"/>
      <c r="J1145" s="38"/>
      <c r="K1145" s="38"/>
      <c r="L1145" s="38"/>
      <c r="N1145" s="38"/>
      <c r="O1145" s="38"/>
      <c r="P1145" s="38"/>
      <c r="T1145" s="34"/>
      <c r="U1145" s="34"/>
      <c r="V1145" s="34"/>
      <c r="W1145" s="34"/>
    </row>
    <row r="1146">
      <c r="A1146" s="51" t="s">
        <v>59</v>
      </c>
      <c r="B1146" s="54" t="s">
        <v>56</v>
      </c>
      <c r="C1146" s="30">
        <v>55.0</v>
      </c>
      <c r="D1146" s="35"/>
      <c r="E1146" s="35"/>
      <c r="F1146" s="37"/>
      <c r="G1146" s="35"/>
      <c r="H1146" s="35"/>
      <c r="J1146" s="38"/>
      <c r="K1146" s="38"/>
      <c r="L1146" s="38"/>
      <c r="N1146" s="38"/>
      <c r="O1146" s="38"/>
      <c r="P1146" s="38"/>
      <c r="T1146" s="34"/>
      <c r="U1146" s="34"/>
      <c r="V1146" s="34"/>
      <c r="W1146" s="34"/>
    </row>
    <row r="1147">
      <c r="A1147" s="51" t="s">
        <v>59</v>
      </c>
      <c r="B1147" s="54" t="s">
        <v>56</v>
      </c>
      <c r="C1147" s="30">
        <v>55.0</v>
      </c>
      <c r="D1147" s="35"/>
      <c r="E1147" s="35"/>
      <c r="F1147" s="37"/>
      <c r="G1147" s="35"/>
      <c r="H1147" s="35"/>
      <c r="J1147" s="38"/>
      <c r="K1147" s="38"/>
      <c r="L1147" s="38"/>
      <c r="N1147" s="38"/>
      <c r="O1147" s="38"/>
      <c r="P1147" s="38"/>
      <c r="T1147" s="34"/>
      <c r="U1147" s="34"/>
      <c r="V1147" s="34"/>
      <c r="W1147" s="34"/>
    </row>
    <row r="1148">
      <c r="A1148" s="51" t="s">
        <v>59</v>
      </c>
      <c r="B1148" s="54" t="s">
        <v>57</v>
      </c>
      <c r="C1148" s="30">
        <v>55.0</v>
      </c>
      <c r="D1148" s="35"/>
      <c r="E1148" s="35"/>
      <c r="F1148" s="37"/>
      <c r="G1148" s="35"/>
      <c r="H1148" s="35"/>
      <c r="J1148" s="38"/>
      <c r="K1148" s="38"/>
      <c r="L1148" s="38"/>
      <c r="N1148" s="38"/>
      <c r="O1148" s="38"/>
      <c r="P1148" s="38"/>
      <c r="T1148" s="34"/>
      <c r="U1148" s="34"/>
      <c r="V1148" s="34"/>
      <c r="W1148" s="34"/>
    </row>
    <row r="1149">
      <c r="A1149" s="51" t="s">
        <v>59</v>
      </c>
      <c r="B1149" s="54" t="s">
        <v>57</v>
      </c>
      <c r="C1149" s="30">
        <v>55.0</v>
      </c>
      <c r="D1149" s="35"/>
      <c r="E1149" s="35"/>
      <c r="F1149" s="37"/>
      <c r="G1149" s="35"/>
      <c r="H1149" s="35"/>
      <c r="J1149" s="38"/>
      <c r="K1149" s="38"/>
      <c r="L1149" s="38"/>
      <c r="N1149" s="38"/>
      <c r="O1149" s="38"/>
      <c r="P1149" s="38"/>
      <c r="T1149" s="34"/>
      <c r="U1149" s="34"/>
      <c r="V1149" s="34"/>
      <c r="W1149" s="34"/>
    </row>
    <row r="1150">
      <c r="A1150" s="51" t="s">
        <v>59</v>
      </c>
      <c r="B1150" s="54" t="s">
        <v>57</v>
      </c>
      <c r="C1150" s="30">
        <v>55.0</v>
      </c>
      <c r="D1150" s="35"/>
      <c r="E1150" s="35"/>
      <c r="F1150" s="37"/>
      <c r="G1150" s="35"/>
      <c r="H1150" s="35"/>
      <c r="J1150" s="38"/>
      <c r="K1150" s="38"/>
      <c r="L1150" s="38"/>
      <c r="N1150" s="38"/>
      <c r="O1150" s="38"/>
      <c r="P1150" s="38"/>
      <c r="T1150" s="34"/>
      <c r="U1150" s="34"/>
      <c r="V1150" s="34"/>
      <c r="W1150" s="34"/>
    </row>
    <row r="1151">
      <c r="A1151" s="51" t="s">
        <v>59</v>
      </c>
      <c r="B1151" s="54" t="s">
        <v>58</v>
      </c>
      <c r="C1151" s="30">
        <v>55.0</v>
      </c>
      <c r="D1151" s="35"/>
      <c r="E1151" s="35"/>
      <c r="F1151" s="37"/>
      <c r="G1151" s="35"/>
      <c r="H1151" s="35"/>
      <c r="J1151" s="38"/>
      <c r="K1151" s="38"/>
      <c r="L1151" s="38"/>
      <c r="N1151" s="38"/>
      <c r="O1151" s="38"/>
      <c r="P1151" s="38"/>
      <c r="T1151" s="34"/>
      <c r="U1151" s="34"/>
      <c r="V1151" s="34"/>
      <c r="W1151" s="34"/>
    </row>
    <row r="1152">
      <c r="A1152" s="51" t="s">
        <v>59</v>
      </c>
      <c r="B1152" s="54" t="s">
        <v>58</v>
      </c>
      <c r="C1152" s="30">
        <v>55.0</v>
      </c>
      <c r="D1152" s="35"/>
      <c r="E1152" s="35"/>
      <c r="F1152" s="37"/>
      <c r="G1152" s="35"/>
      <c r="H1152" s="35"/>
      <c r="J1152" s="38"/>
      <c r="K1152" s="38"/>
      <c r="L1152" s="38"/>
      <c r="N1152" s="38"/>
      <c r="O1152" s="38"/>
      <c r="P1152" s="38"/>
      <c r="T1152" s="34"/>
      <c r="U1152" s="34"/>
      <c r="V1152" s="34"/>
      <c r="W1152" s="34"/>
    </row>
    <row r="1153">
      <c r="A1153" s="51" t="s">
        <v>59</v>
      </c>
      <c r="B1153" s="54" t="s">
        <v>58</v>
      </c>
      <c r="C1153" s="30">
        <v>55.0</v>
      </c>
      <c r="D1153" s="35"/>
      <c r="E1153" s="35"/>
      <c r="F1153" s="37"/>
      <c r="G1153" s="35"/>
      <c r="H1153" s="35"/>
      <c r="J1153" s="38"/>
      <c r="K1153" s="38"/>
      <c r="L1153" s="38"/>
      <c r="N1153" s="38"/>
      <c r="O1153" s="38"/>
      <c r="P1153" s="38"/>
      <c r="T1153" s="34"/>
      <c r="U1153" s="34"/>
      <c r="V1153" s="34"/>
      <c r="W1153" s="34"/>
    </row>
    <row r="1154">
      <c r="A1154" s="30" t="s">
        <v>41</v>
      </c>
      <c r="B1154" s="30" t="s">
        <v>42</v>
      </c>
      <c r="C1154" s="30">
        <v>60.0</v>
      </c>
      <c r="D1154" s="35"/>
      <c r="E1154" s="35"/>
      <c r="F1154" s="37"/>
      <c r="G1154" s="35"/>
      <c r="H1154" s="35"/>
      <c r="J1154" s="38"/>
      <c r="K1154" s="38"/>
      <c r="L1154" s="38"/>
      <c r="N1154" s="38"/>
      <c r="O1154" s="38"/>
      <c r="P1154" s="38"/>
      <c r="T1154" s="34"/>
      <c r="U1154" s="34"/>
      <c r="V1154" s="34"/>
      <c r="W1154" s="34"/>
    </row>
    <row r="1155">
      <c r="A1155" s="30" t="s">
        <v>41</v>
      </c>
      <c r="B1155" s="30" t="s">
        <v>42</v>
      </c>
      <c r="C1155" s="30">
        <v>60.0</v>
      </c>
      <c r="D1155" s="35"/>
      <c r="E1155" s="35"/>
      <c r="F1155" s="37"/>
      <c r="G1155" s="35"/>
      <c r="H1155" s="35"/>
      <c r="J1155" s="38"/>
      <c r="K1155" s="38"/>
      <c r="L1155" s="38"/>
      <c r="N1155" s="38"/>
      <c r="O1155" s="38"/>
      <c r="P1155" s="38"/>
      <c r="T1155" s="34"/>
      <c r="U1155" s="34"/>
      <c r="V1155" s="34"/>
      <c r="W1155" s="34"/>
    </row>
    <row r="1156">
      <c r="A1156" s="30" t="s">
        <v>41</v>
      </c>
      <c r="B1156" s="30" t="s">
        <v>42</v>
      </c>
      <c r="C1156" s="30">
        <v>60.0</v>
      </c>
      <c r="D1156" s="35"/>
      <c r="E1156" s="35"/>
      <c r="F1156" s="37"/>
      <c r="G1156" s="35"/>
      <c r="H1156" s="35"/>
      <c r="J1156" s="38"/>
      <c r="K1156" s="38"/>
      <c r="L1156" s="38"/>
      <c r="N1156" s="38"/>
      <c r="O1156" s="38"/>
      <c r="P1156" s="38"/>
      <c r="T1156" s="34"/>
      <c r="U1156" s="34"/>
      <c r="V1156" s="34"/>
      <c r="W1156" s="34"/>
    </row>
    <row r="1157">
      <c r="A1157" s="30" t="s">
        <v>41</v>
      </c>
      <c r="B1157" s="30" t="s">
        <v>44</v>
      </c>
      <c r="C1157" s="30">
        <v>60.0</v>
      </c>
      <c r="D1157" s="35"/>
      <c r="E1157" s="35"/>
      <c r="F1157" s="37"/>
      <c r="G1157" s="35"/>
      <c r="H1157" s="35"/>
      <c r="J1157" s="38"/>
      <c r="K1157" s="38"/>
      <c r="L1157" s="38"/>
      <c r="N1157" s="38"/>
      <c r="O1157" s="38"/>
      <c r="P1157" s="38"/>
      <c r="T1157" s="34"/>
      <c r="U1157" s="34"/>
      <c r="V1157" s="34"/>
      <c r="W1157" s="34"/>
    </row>
    <row r="1158">
      <c r="A1158" s="30" t="s">
        <v>41</v>
      </c>
      <c r="B1158" s="30" t="s">
        <v>44</v>
      </c>
      <c r="C1158" s="30">
        <v>60.0</v>
      </c>
      <c r="D1158" s="35"/>
      <c r="E1158" s="35"/>
      <c r="F1158" s="37"/>
      <c r="G1158" s="35"/>
      <c r="H1158" s="35"/>
      <c r="J1158" s="38"/>
      <c r="K1158" s="38"/>
      <c r="L1158" s="38"/>
      <c r="N1158" s="38"/>
      <c r="O1158" s="38"/>
      <c r="P1158" s="38"/>
      <c r="T1158" s="34"/>
      <c r="U1158" s="34"/>
      <c r="V1158" s="34"/>
      <c r="W1158" s="34"/>
    </row>
    <row r="1159">
      <c r="A1159" s="30" t="s">
        <v>41</v>
      </c>
      <c r="B1159" s="30" t="s">
        <v>44</v>
      </c>
      <c r="C1159" s="30">
        <v>60.0</v>
      </c>
      <c r="D1159" s="35"/>
      <c r="E1159" s="35"/>
      <c r="F1159" s="37"/>
      <c r="G1159" s="35"/>
      <c r="H1159" s="35"/>
      <c r="J1159" s="38"/>
      <c r="K1159" s="38"/>
      <c r="L1159" s="38"/>
      <c r="N1159" s="38"/>
      <c r="O1159" s="38"/>
      <c r="P1159" s="38"/>
      <c r="T1159" s="34"/>
      <c r="U1159" s="34"/>
      <c r="V1159" s="34"/>
      <c r="W1159" s="34"/>
    </row>
    <row r="1160">
      <c r="A1160" s="30" t="s">
        <v>41</v>
      </c>
      <c r="B1160" s="30" t="s">
        <v>45</v>
      </c>
      <c r="C1160" s="30">
        <v>60.0</v>
      </c>
      <c r="D1160" s="35"/>
      <c r="E1160" s="35"/>
      <c r="F1160" s="37"/>
      <c r="G1160" s="35"/>
      <c r="H1160" s="35"/>
      <c r="J1160" s="38"/>
      <c r="K1160" s="38"/>
      <c r="L1160" s="38"/>
      <c r="N1160" s="38"/>
      <c r="O1160" s="38"/>
      <c r="P1160" s="38"/>
      <c r="T1160" s="34"/>
      <c r="U1160" s="34"/>
      <c r="V1160" s="34"/>
      <c r="W1160" s="34"/>
    </row>
    <row r="1161">
      <c r="A1161" s="30" t="s">
        <v>41</v>
      </c>
      <c r="B1161" s="30" t="s">
        <v>45</v>
      </c>
      <c r="C1161" s="30">
        <v>60.0</v>
      </c>
      <c r="D1161" s="35"/>
      <c r="E1161" s="35"/>
      <c r="F1161" s="37"/>
      <c r="G1161" s="35"/>
      <c r="H1161" s="35"/>
      <c r="J1161" s="38"/>
      <c r="K1161" s="38"/>
      <c r="L1161" s="38"/>
      <c r="N1161" s="38"/>
      <c r="O1161" s="38"/>
      <c r="P1161" s="38"/>
      <c r="T1161" s="34"/>
      <c r="U1161" s="34"/>
      <c r="V1161" s="34"/>
      <c r="W1161" s="34"/>
    </row>
    <row r="1162">
      <c r="A1162" s="30" t="s">
        <v>41</v>
      </c>
      <c r="B1162" s="30" t="s">
        <v>45</v>
      </c>
      <c r="C1162" s="30">
        <v>60.0</v>
      </c>
      <c r="D1162" s="35"/>
      <c r="E1162" s="35"/>
      <c r="F1162" s="37"/>
      <c r="G1162" s="35"/>
      <c r="H1162" s="35"/>
      <c r="J1162" s="38"/>
      <c r="K1162" s="38"/>
      <c r="L1162" s="38"/>
      <c r="N1162" s="38"/>
      <c r="O1162" s="38"/>
      <c r="P1162" s="38"/>
      <c r="T1162" s="34"/>
      <c r="U1162" s="34"/>
      <c r="V1162" s="34"/>
      <c r="W1162" s="34"/>
    </row>
    <row r="1163">
      <c r="A1163" s="30" t="s">
        <v>41</v>
      </c>
      <c r="B1163" s="30" t="s">
        <v>46</v>
      </c>
      <c r="C1163" s="30">
        <v>60.0</v>
      </c>
      <c r="D1163" s="35"/>
      <c r="E1163" s="35"/>
      <c r="F1163" s="37"/>
      <c r="G1163" s="35"/>
      <c r="H1163" s="35"/>
      <c r="J1163" s="38"/>
      <c r="K1163" s="38"/>
      <c r="L1163" s="38"/>
      <c r="N1163" s="38"/>
      <c r="O1163" s="38"/>
      <c r="P1163" s="38"/>
      <c r="T1163" s="34"/>
      <c r="U1163" s="34"/>
      <c r="V1163" s="34"/>
      <c r="W1163" s="34"/>
    </row>
    <row r="1164">
      <c r="A1164" s="30" t="s">
        <v>41</v>
      </c>
      <c r="B1164" s="30" t="s">
        <v>46</v>
      </c>
      <c r="C1164" s="30">
        <v>60.0</v>
      </c>
      <c r="D1164" s="35"/>
      <c r="E1164" s="35"/>
      <c r="F1164" s="37"/>
      <c r="G1164" s="35"/>
      <c r="H1164" s="35"/>
      <c r="J1164" s="38"/>
      <c r="K1164" s="38"/>
      <c r="L1164" s="38"/>
      <c r="N1164" s="38"/>
      <c r="O1164" s="38"/>
      <c r="P1164" s="38"/>
      <c r="T1164" s="34"/>
      <c r="U1164" s="34"/>
      <c r="V1164" s="34"/>
      <c r="W1164" s="34"/>
    </row>
    <row r="1165">
      <c r="A1165" s="30" t="s">
        <v>41</v>
      </c>
      <c r="B1165" s="30" t="s">
        <v>46</v>
      </c>
      <c r="C1165" s="30">
        <v>60.0</v>
      </c>
      <c r="D1165" s="35"/>
      <c r="E1165" s="35"/>
      <c r="F1165" s="37"/>
      <c r="G1165" s="35"/>
      <c r="H1165" s="35"/>
      <c r="J1165" s="38"/>
      <c r="K1165" s="38"/>
      <c r="L1165" s="38"/>
      <c r="N1165" s="38"/>
      <c r="O1165" s="38"/>
      <c r="P1165" s="38"/>
      <c r="T1165" s="34"/>
      <c r="U1165" s="34"/>
      <c r="V1165" s="34"/>
      <c r="W1165" s="34"/>
    </row>
    <row r="1166">
      <c r="A1166" s="30" t="s">
        <v>41</v>
      </c>
      <c r="B1166" s="30" t="s">
        <v>47</v>
      </c>
      <c r="C1166" s="30">
        <v>60.0</v>
      </c>
      <c r="D1166" s="35"/>
      <c r="E1166" s="35"/>
      <c r="F1166" s="37"/>
      <c r="G1166" s="35"/>
      <c r="H1166" s="35"/>
      <c r="J1166" s="38"/>
      <c r="K1166" s="38"/>
      <c r="L1166" s="38"/>
      <c r="N1166" s="38"/>
      <c r="O1166" s="38"/>
      <c r="P1166" s="38"/>
      <c r="T1166" s="34"/>
      <c r="U1166" s="34"/>
      <c r="V1166" s="34"/>
      <c r="W1166" s="34"/>
    </row>
    <row r="1167">
      <c r="A1167" s="30" t="s">
        <v>41</v>
      </c>
      <c r="B1167" s="30" t="s">
        <v>47</v>
      </c>
      <c r="C1167" s="30">
        <v>60.0</v>
      </c>
      <c r="D1167" s="35"/>
      <c r="E1167" s="35"/>
      <c r="F1167" s="37"/>
      <c r="G1167" s="35"/>
      <c r="H1167" s="35"/>
      <c r="J1167" s="38"/>
      <c r="K1167" s="38"/>
      <c r="L1167" s="38"/>
      <c r="N1167" s="38"/>
      <c r="O1167" s="38"/>
      <c r="P1167" s="38"/>
      <c r="T1167" s="34"/>
      <c r="U1167" s="34"/>
      <c r="V1167" s="34"/>
      <c r="W1167" s="34"/>
    </row>
    <row r="1168">
      <c r="A1168" s="30" t="s">
        <v>41</v>
      </c>
      <c r="B1168" s="30" t="s">
        <v>47</v>
      </c>
      <c r="C1168" s="30">
        <v>60.0</v>
      </c>
      <c r="D1168" s="35"/>
      <c r="E1168" s="35"/>
      <c r="F1168" s="37"/>
      <c r="G1168" s="35"/>
      <c r="H1168" s="35"/>
      <c r="J1168" s="38"/>
      <c r="K1168" s="38"/>
      <c r="L1168" s="38"/>
      <c r="N1168" s="38"/>
      <c r="O1168" s="38"/>
      <c r="P1168" s="38"/>
      <c r="T1168" s="34"/>
      <c r="U1168" s="34"/>
      <c r="V1168" s="34"/>
      <c r="W1168" s="34"/>
    </row>
    <row r="1169">
      <c r="A1169" s="30" t="s">
        <v>41</v>
      </c>
      <c r="B1169" s="30" t="s">
        <v>48</v>
      </c>
      <c r="C1169" s="30">
        <v>60.0</v>
      </c>
      <c r="D1169" s="35"/>
      <c r="E1169" s="35"/>
      <c r="F1169" s="37"/>
      <c r="G1169" s="35"/>
      <c r="H1169" s="35"/>
      <c r="J1169" s="38"/>
      <c r="K1169" s="38"/>
      <c r="L1169" s="38"/>
      <c r="N1169" s="38"/>
      <c r="O1169" s="38"/>
      <c r="P1169" s="38"/>
      <c r="T1169" s="34"/>
      <c r="U1169" s="34"/>
      <c r="V1169" s="34"/>
      <c r="W1169" s="34"/>
    </row>
    <row r="1170">
      <c r="A1170" s="30" t="s">
        <v>41</v>
      </c>
      <c r="B1170" s="30" t="s">
        <v>48</v>
      </c>
      <c r="C1170" s="30">
        <v>60.0</v>
      </c>
      <c r="D1170" s="35"/>
      <c r="E1170" s="35"/>
      <c r="F1170" s="37"/>
      <c r="G1170" s="35"/>
      <c r="H1170" s="35"/>
      <c r="J1170" s="38"/>
      <c r="K1170" s="38"/>
      <c r="L1170" s="38"/>
      <c r="N1170" s="38"/>
      <c r="O1170" s="38"/>
      <c r="P1170" s="38"/>
      <c r="T1170" s="34"/>
      <c r="U1170" s="34"/>
      <c r="V1170" s="34"/>
      <c r="W1170" s="34"/>
    </row>
    <row r="1171">
      <c r="A1171" s="30" t="s">
        <v>41</v>
      </c>
      <c r="B1171" s="30" t="s">
        <v>48</v>
      </c>
      <c r="C1171" s="30">
        <v>60.0</v>
      </c>
      <c r="D1171" s="35"/>
      <c r="E1171" s="35"/>
      <c r="F1171" s="37"/>
      <c r="G1171" s="35"/>
      <c r="H1171" s="35"/>
      <c r="J1171" s="38"/>
      <c r="K1171" s="38"/>
      <c r="L1171" s="38"/>
      <c r="N1171" s="38"/>
      <c r="O1171" s="38"/>
      <c r="P1171" s="38"/>
      <c r="T1171" s="34"/>
      <c r="U1171" s="34"/>
      <c r="V1171" s="34"/>
      <c r="W1171" s="34"/>
    </row>
    <row r="1172">
      <c r="A1172" s="30" t="s">
        <v>41</v>
      </c>
      <c r="B1172" s="30" t="s">
        <v>49</v>
      </c>
      <c r="C1172" s="30">
        <v>60.0</v>
      </c>
      <c r="D1172" s="35"/>
      <c r="E1172" s="35"/>
      <c r="F1172" s="37"/>
      <c r="G1172" s="35"/>
      <c r="H1172" s="35"/>
      <c r="J1172" s="38"/>
      <c r="K1172" s="38"/>
      <c r="L1172" s="38"/>
      <c r="N1172" s="38"/>
      <c r="O1172" s="38"/>
      <c r="P1172" s="38"/>
      <c r="T1172" s="34"/>
      <c r="U1172" s="34"/>
      <c r="V1172" s="34"/>
      <c r="W1172" s="34"/>
    </row>
    <row r="1173">
      <c r="A1173" s="30" t="s">
        <v>41</v>
      </c>
      <c r="B1173" s="30" t="s">
        <v>49</v>
      </c>
      <c r="C1173" s="30">
        <v>60.0</v>
      </c>
      <c r="D1173" s="35"/>
      <c r="E1173" s="35"/>
      <c r="F1173" s="37"/>
      <c r="G1173" s="35"/>
      <c r="H1173" s="35"/>
      <c r="J1173" s="38"/>
      <c r="K1173" s="38"/>
      <c r="L1173" s="38"/>
      <c r="N1173" s="38"/>
      <c r="O1173" s="38"/>
      <c r="P1173" s="38"/>
      <c r="T1173" s="34"/>
      <c r="U1173" s="34"/>
      <c r="V1173" s="34"/>
      <c r="W1173" s="34"/>
    </row>
    <row r="1174">
      <c r="A1174" s="30" t="s">
        <v>41</v>
      </c>
      <c r="B1174" s="30" t="s">
        <v>49</v>
      </c>
      <c r="C1174" s="30">
        <v>60.0</v>
      </c>
      <c r="D1174" s="35"/>
      <c r="E1174" s="35"/>
      <c r="F1174" s="37"/>
      <c r="G1174" s="35"/>
      <c r="H1174" s="35"/>
      <c r="J1174" s="38"/>
      <c r="K1174" s="38"/>
      <c r="L1174" s="38"/>
      <c r="N1174" s="38"/>
      <c r="O1174" s="38"/>
      <c r="P1174" s="38"/>
      <c r="T1174" s="34"/>
      <c r="U1174" s="34"/>
      <c r="V1174" s="34"/>
      <c r="W1174" s="34"/>
    </row>
    <row r="1175">
      <c r="A1175" s="30" t="s">
        <v>41</v>
      </c>
      <c r="B1175" s="30" t="s">
        <v>50</v>
      </c>
      <c r="C1175" s="30">
        <v>60.0</v>
      </c>
      <c r="D1175" s="35"/>
      <c r="E1175" s="35"/>
      <c r="F1175" s="37"/>
      <c r="G1175" s="35"/>
      <c r="H1175" s="35"/>
      <c r="J1175" s="38"/>
      <c r="K1175" s="38"/>
      <c r="L1175" s="38"/>
      <c r="N1175" s="38"/>
      <c r="O1175" s="38"/>
      <c r="P1175" s="38"/>
      <c r="T1175" s="34"/>
      <c r="U1175" s="34"/>
      <c r="V1175" s="34"/>
      <c r="W1175" s="34"/>
    </row>
    <row r="1176">
      <c r="A1176" s="30" t="s">
        <v>41</v>
      </c>
      <c r="B1176" s="30" t="s">
        <v>50</v>
      </c>
      <c r="C1176" s="30">
        <v>60.0</v>
      </c>
      <c r="D1176" s="35"/>
      <c r="E1176" s="35"/>
      <c r="F1176" s="37"/>
      <c r="G1176" s="35"/>
      <c r="H1176" s="35"/>
      <c r="J1176" s="38"/>
      <c r="K1176" s="38"/>
      <c r="L1176" s="38"/>
      <c r="N1176" s="38"/>
      <c r="O1176" s="38"/>
      <c r="P1176" s="38"/>
      <c r="T1176" s="34"/>
      <c r="U1176" s="34"/>
      <c r="V1176" s="34"/>
      <c r="W1176" s="34"/>
    </row>
    <row r="1177">
      <c r="A1177" s="30" t="s">
        <v>41</v>
      </c>
      <c r="B1177" s="30" t="s">
        <v>50</v>
      </c>
      <c r="C1177" s="30">
        <v>60.0</v>
      </c>
      <c r="D1177" s="35"/>
      <c r="E1177" s="35"/>
      <c r="F1177" s="37"/>
      <c r="G1177" s="35"/>
      <c r="H1177" s="35"/>
      <c r="J1177" s="38"/>
      <c r="K1177" s="38"/>
      <c r="L1177" s="38"/>
      <c r="N1177" s="38"/>
      <c r="O1177" s="38"/>
      <c r="P1177" s="38"/>
      <c r="T1177" s="34"/>
      <c r="U1177" s="34"/>
      <c r="V1177" s="34"/>
      <c r="W1177" s="34"/>
    </row>
    <row r="1178">
      <c r="A1178" s="30" t="s">
        <v>41</v>
      </c>
      <c r="B1178" s="30" t="s">
        <v>51</v>
      </c>
      <c r="C1178" s="30">
        <v>60.0</v>
      </c>
      <c r="D1178" s="35"/>
      <c r="E1178" s="35"/>
      <c r="F1178" s="37"/>
      <c r="G1178" s="35"/>
      <c r="H1178" s="35"/>
      <c r="J1178" s="38"/>
      <c r="K1178" s="38"/>
      <c r="L1178" s="38"/>
      <c r="N1178" s="38"/>
      <c r="O1178" s="38"/>
      <c r="P1178" s="38"/>
      <c r="T1178" s="34"/>
      <c r="U1178" s="34"/>
      <c r="V1178" s="34"/>
      <c r="W1178" s="34"/>
    </row>
    <row r="1179">
      <c r="A1179" s="30" t="s">
        <v>41</v>
      </c>
      <c r="B1179" s="30" t="s">
        <v>51</v>
      </c>
      <c r="C1179" s="30">
        <v>60.0</v>
      </c>
      <c r="D1179" s="35"/>
      <c r="E1179" s="35"/>
      <c r="F1179" s="37"/>
      <c r="G1179" s="35"/>
      <c r="H1179" s="35"/>
      <c r="J1179" s="38"/>
      <c r="K1179" s="38"/>
      <c r="L1179" s="38"/>
      <c r="N1179" s="38"/>
      <c r="O1179" s="38"/>
      <c r="P1179" s="38"/>
      <c r="T1179" s="34"/>
      <c r="U1179" s="34"/>
      <c r="V1179" s="34"/>
      <c r="W1179" s="34"/>
    </row>
    <row r="1180">
      <c r="A1180" s="30" t="s">
        <v>41</v>
      </c>
      <c r="B1180" s="30" t="s">
        <v>51</v>
      </c>
      <c r="C1180" s="30">
        <v>60.0</v>
      </c>
      <c r="D1180" s="35"/>
      <c r="E1180" s="35"/>
      <c r="F1180" s="37"/>
      <c r="G1180" s="35"/>
      <c r="H1180" s="35"/>
      <c r="J1180" s="38"/>
      <c r="K1180" s="38"/>
      <c r="L1180" s="38"/>
      <c r="N1180" s="38"/>
      <c r="O1180" s="38"/>
      <c r="P1180" s="38"/>
      <c r="T1180" s="34"/>
      <c r="U1180" s="34"/>
      <c r="V1180" s="34"/>
      <c r="W1180" s="34"/>
    </row>
    <row r="1181">
      <c r="A1181" s="30" t="s">
        <v>41</v>
      </c>
      <c r="B1181" s="30" t="s">
        <v>52</v>
      </c>
      <c r="C1181" s="30">
        <v>60.0</v>
      </c>
      <c r="D1181" s="35"/>
      <c r="E1181" s="35"/>
      <c r="F1181" s="37"/>
      <c r="G1181" s="35"/>
      <c r="H1181" s="35"/>
      <c r="J1181" s="38"/>
      <c r="K1181" s="38"/>
      <c r="L1181" s="38"/>
      <c r="N1181" s="38"/>
      <c r="O1181" s="38"/>
      <c r="P1181" s="38"/>
      <c r="T1181" s="34"/>
      <c r="U1181" s="34"/>
      <c r="V1181" s="34"/>
      <c r="W1181" s="34"/>
    </row>
    <row r="1182">
      <c r="A1182" s="30" t="s">
        <v>41</v>
      </c>
      <c r="B1182" s="30" t="s">
        <v>52</v>
      </c>
      <c r="C1182" s="30">
        <v>60.0</v>
      </c>
      <c r="D1182" s="35"/>
      <c r="E1182" s="35"/>
      <c r="F1182" s="37"/>
      <c r="G1182" s="35"/>
      <c r="H1182" s="35"/>
      <c r="J1182" s="38"/>
      <c r="K1182" s="38"/>
      <c r="L1182" s="38"/>
      <c r="N1182" s="38"/>
      <c r="O1182" s="38"/>
      <c r="P1182" s="38"/>
      <c r="T1182" s="34"/>
      <c r="U1182" s="34"/>
      <c r="V1182" s="34"/>
      <c r="W1182" s="34"/>
    </row>
    <row r="1183">
      <c r="A1183" s="30" t="s">
        <v>41</v>
      </c>
      <c r="B1183" s="30" t="s">
        <v>52</v>
      </c>
      <c r="C1183" s="30">
        <v>60.0</v>
      </c>
      <c r="D1183" s="35"/>
      <c r="E1183" s="35"/>
      <c r="F1183" s="37"/>
      <c r="G1183" s="35"/>
      <c r="H1183" s="35"/>
      <c r="J1183" s="38"/>
      <c r="K1183" s="38"/>
      <c r="L1183" s="38"/>
      <c r="N1183" s="38"/>
      <c r="O1183" s="38"/>
      <c r="P1183" s="38"/>
      <c r="T1183" s="34"/>
      <c r="U1183" s="34"/>
      <c r="V1183" s="34"/>
      <c r="W1183" s="34"/>
    </row>
    <row r="1184">
      <c r="A1184" s="30" t="s">
        <v>41</v>
      </c>
      <c r="B1184" s="30" t="s">
        <v>53</v>
      </c>
      <c r="C1184" s="30">
        <v>60.0</v>
      </c>
      <c r="D1184" s="35"/>
      <c r="E1184" s="35"/>
      <c r="F1184" s="37"/>
      <c r="G1184" s="35"/>
      <c r="H1184" s="35"/>
      <c r="J1184" s="38"/>
      <c r="K1184" s="38"/>
      <c r="L1184" s="38"/>
      <c r="N1184" s="38"/>
      <c r="O1184" s="38"/>
      <c r="P1184" s="38"/>
      <c r="T1184" s="34"/>
      <c r="U1184" s="34"/>
      <c r="V1184" s="34"/>
      <c r="W1184" s="34"/>
    </row>
    <row r="1185">
      <c r="A1185" s="30" t="s">
        <v>41</v>
      </c>
      <c r="B1185" s="30" t="s">
        <v>53</v>
      </c>
      <c r="C1185" s="30">
        <v>60.0</v>
      </c>
      <c r="D1185" s="35"/>
      <c r="E1185" s="35"/>
      <c r="F1185" s="37"/>
      <c r="G1185" s="35"/>
      <c r="H1185" s="35"/>
      <c r="J1185" s="38"/>
      <c r="K1185" s="38"/>
      <c r="L1185" s="38"/>
      <c r="N1185" s="38"/>
      <c r="O1185" s="38"/>
      <c r="P1185" s="38"/>
      <c r="T1185" s="34"/>
      <c r="U1185" s="34"/>
      <c r="V1185" s="34"/>
      <c r="W1185" s="34"/>
    </row>
    <row r="1186">
      <c r="A1186" s="30" t="s">
        <v>41</v>
      </c>
      <c r="B1186" s="30" t="s">
        <v>53</v>
      </c>
      <c r="C1186" s="30">
        <v>60.0</v>
      </c>
      <c r="D1186" s="35"/>
      <c r="E1186" s="35"/>
      <c r="F1186" s="37"/>
      <c r="G1186" s="35"/>
      <c r="H1186" s="35"/>
      <c r="J1186" s="38"/>
      <c r="K1186" s="38"/>
      <c r="L1186" s="38"/>
      <c r="N1186" s="38"/>
      <c r="O1186" s="38"/>
      <c r="P1186" s="38"/>
      <c r="T1186" s="34"/>
      <c r="U1186" s="34"/>
      <c r="V1186" s="34"/>
      <c r="W1186" s="34"/>
    </row>
    <row r="1187">
      <c r="A1187" s="30" t="s">
        <v>41</v>
      </c>
      <c r="B1187" s="30" t="s">
        <v>54</v>
      </c>
      <c r="C1187" s="30">
        <v>60.0</v>
      </c>
      <c r="D1187" s="35"/>
      <c r="E1187" s="35"/>
      <c r="F1187" s="37"/>
      <c r="G1187" s="35"/>
      <c r="H1187" s="35"/>
      <c r="J1187" s="38"/>
      <c r="K1187" s="38"/>
      <c r="L1187" s="38"/>
      <c r="N1187" s="38"/>
      <c r="O1187" s="38"/>
      <c r="P1187" s="38"/>
      <c r="T1187" s="34"/>
      <c r="U1187" s="34"/>
      <c r="V1187" s="34"/>
      <c r="W1187" s="34"/>
    </row>
    <row r="1188">
      <c r="A1188" s="30" t="s">
        <v>41</v>
      </c>
      <c r="B1188" s="30" t="s">
        <v>54</v>
      </c>
      <c r="C1188" s="30">
        <v>60.0</v>
      </c>
      <c r="D1188" s="35"/>
      <c r="E1188" s="35"/>
      <c r="F1188" s="37"/>
      <c r="G1188" s="35"/>
      <c r="H1188" s="35"/>
      <c r="J1188" s="38"/>
      <c r="K1188" s="38"/>
      <c r="L1188" s="38"/>
      <c r="N1188" s="38"/>
      <c r="O1188" s="38"/>
      <c r="P1188" s="38"/>
      <c r="T1188" s="34"/>
      <c r="U1188" s="34"/>
      <c r="V1188" s="34"/>
      <c r="W1188" s="34"/>
    </row>
    <row r="1189">
      <c r="A1189" s="30" t="s">
        <v>41</v>
      </c>
      <c r="B1189" s="30" t="s">
        <v>54</v>
      </c>
      <c r="C1189" s="30">
        <v>60.0</v>
      </c>
      <c r="D1189" s="35"/>
      <c r="E1189" s="35"/>
      <c r="F1189" s="37"/>
      <c r="G1189" s="35"/>
      <c r="H1189" s="35"/>
      <c r="J1189" s="38"/>
      <c r="K1189" s="38"/>
      <c r="L1189" s="38"/>
      <c r="N1189" s="38"/>
      <c r="O1189" s="38"/>
      <c r="P1189" s="38"/>
      <c r="T1189" s="34"/>
      <c r="U1189" s="34"/>
      <c r="V1189" s="34"/>
      <c r="W1189" s="34"/>
    </row>
    <row r="1190">
      <c r="A1190" s="30" t="s">
        <v>41</v>
      </c>
      <c r="B1190" s="30" t="s">
        <v>55</v>
      </c>
      <c r="C1190" s="30">
        <v>60.0</v>
      </c>
      <c r="D1190" s="35"/>
      <c r="E1190" s="35"/>
      <c r="F1190" s="37"/>
      <c r="G1190" s="35"/>
      <c r="H1190" s="35"/>
      <c r="J1190" s="38"/>
      <c r="K1190" s="38"/>
      <c r="L1190" s="38"/>
      <c r="N1190" s="38"/>
      <c r="O1190" s="38"/>
      <c r="P1190" s="38"/>
      <c r="T1190" s="34"/>
      <c r="U1190" s="34"/>
      <c r="V1190" s="34"/>
      <c r="W1190" s="34"/>
    </row>
    <row r="1191">
      <c r="A1191" s="30" t="s">
        <v>41</v>
      </c>
      <c r="B1191" s="50" t="s">
        <v>55</v>
      </c>
      <c r="C1191" s="30">
        <v>60.0</v>
      </c>
      <c r="D1191" s="35"/>
      <c r="E1191" s="35"/>
      <c r="F1191" s="37"/>
      <c r="G1191" s="35"/>
      <c r="H1191" s="35"/>
      <c r="J1191" s="38"/>
      <c r="K1191" s="38"/>
      <c r="L1191" s="38"/>
      <c r="N1191" s="38"/>
      <c r="O1191" s="38"/>
      <c r="P1191" s="38"/>
      <c r="T1191" s="34"/>
      <c r="U1191" s="34"/>
      <c r="V1191" s="34"/>
      <c r="W1191" s="34"/>
    </row>
    <row r="1192">
      <c r="A1192" s="30" t="s">
        <v>41</v>
      </c>
      <c r="B1192" s="50" t="s">
        <v>55</v>
      </c>
      <c r="C1192" s="30">
        <v>60.0</v>
      </c>
      <c r="D1192" s="35"/>
      <c r="E1192" s="35"/>
      <c r="F1192" s="37"/>
      <c r="G1192" s="35"/>
      <c r="H1192" s="35"/>
      <c r="J1192" s="38"/>
      <c r="K1192" s="38"/>
      <c r="L1192" s="38"/>
      <c r="N1192" s="38"/>
      <c r="O1192" s="38"/>
      <c r="P1192" s="38"/>
      <c r="T1192" s="34"/>
      <c r="U1192" s="34"/>
      <c r="V1192" s="34"/>
      <c r="W1192" s="34"/>
    </row>
    <row r="1193">
      <c r="A1193" s="30" t="s">
        <v>41</v>
      </c>
      <c r="B1193" s="50" t="s">
        <v>56</v>
      </c>
      <c r="C1193" s="30">
        <v>60.0</v>
      </c>
      <c r="D1193" s="35"/>
      <c r="E1193" s="35"/>
      <c r="F1193" s="37"/>
      <c r="G1193" s="35"/>
      <c r="H1193" s="35"/>
      <c r="J1193" s="38"/>
      <c r="K1193" s="38"/>
      <c r="L1193" s="38"/>
      <c r="N1193" s="38"/>
      <c r="O1193" s="38"/>
      <c r="P1193" s="38"/>
      <c r="T1193" s="34"/>
      <c r="U1193" s="34"/>
      <c r="V1193" s="34"/>
      <c r="W1193" s="34"/>
    </row>
    <row r="1194">
      <c r="A1194" s="30" t="s">
        <v>41</v>
      </c>
      <c r="B1194" s="50" t="s">
        <v>56</v>
      </c>
      <c r="C1194" s="30">
        <v>60.0</v>
      </c>
      <c r="D1194" s="35"/>
      <c r="E1194" s="35"/>
      <c r="F1194" s="37"/>
      <c r="G1194" s="35"/>
      <c r="H1194" s="35"/>
      <c r="J1194" s="38"/>
      <c r="K1194" s="38"/>
      <c r="L1194" s="38"/>
      <c r="N1194" s="38"/>
      <c r="O1194" s="38"/>
      <c r="P1194" s="38"/>
      <c r="T1194" s="34"/>
      <c r="U1194" s="34"/>
      <c r="V1194" s="34"/>
      <c r="W1194" s="34"/>
    </row>
    <row r="1195">
      <c r="A1195" s="30" t="s">
        <v>41</v>
      </c>
      <c r="B1195" s="50" t="s">
        <v>56</v>
      </c>
      <c r="C1195" s="30">
        <v>60.0</v>
      </c>
      <c r="D1195" s="35"/>
      <c r="E1195" s="35"/>
      <c r="F1195" s="37"/>
      <c r="G1195" s="35"/>
      <c r="H1195" s="35"/>
      <c r="J1195" s="38"/>
      <c r="K1195" s="38"/>
      <c r="L1195" s="38"/>
      <c r="N1195" s="38"/>
      <c r="O1195" s="38"/>
      <c r="P1195" s="38"/>
      <c r="T1195" s="34"/>
      <c r="U1195" s="34"/>
      <c r="V1195" s="34"/>
      <c r="W1195" s="34"/>
    </row>
    <row r="1196">
      <c r="A1196" s="30" t="s">
        <v>41</v>
      </c>
      <c r="B1196" s="50" t="s">
        <v>57</v>
      </c>
      <c r="C1196" s="30">
        <v>60.0</v>
      </c>
      <c r="D1196" s="35"/>
      <c r="E1196" s="35"/>
      <c r="F1196" s="37"/>
      <c r="G1196" s="35"/>
      <c r="H1196" s="35"/>
      <c r="J1196" s="38"/>
      <c r="K1196" s="38"/>
      <c r="L1196" s="38"/>
      <c r="N1196" s="38"/>
      <c r="O1196" s="38"/>
      <c r="P1196" s="38"/>
      <c r="T1196" s="34"/>
      <c r="U1196" s="34"/>
      <c r="V1196" s="34"/>
      <c r="W1196" s="34"/>
    </row>
    <row r="1197">
      <c r="A1197" s="30" t="s">
        <v>41</v>
      </c>
      <c r="B1197" s="50" t="s">
        <v>57</v>
      </c>
      <c r="C1197" s="30">
        <v>60.0</v>
      </c>
      <c r="D1197" s="35"/>
      <c r="E1197" s="35"/>
      <c r="F1197" s="37"/>
      <c r="G1197" s="35"/>
      <c r="H1197" s="35"/>
      <c r="J1197" s="38"/>
      <c r="K1197" s="38"/>
      <c r="L1197" s="38"/>
      <c r="N1197" s="38"/>
      <c r="O1197" s="38"/>
      <c r="P1197" s="38"/>
      <c r="T1197" s="34"/>
      <c r="U1197" s="34"/>
      <c r="V1197" s="34"/>
      <c r="W1197" s="34"/>
    </row>
    <row r="1198">
      <c r="A1198" s="30" t="s">
        <v>41</v>
      </c>
      <c r="B1198" s="50" t="s">
        <v>57</v>
      </c>
      <c r="C1198" s="30">
        <v>60.0</v>
      </c>
      <c r="D1198" s="35"/>
      <c r="E1198" s="35"/>
      <c r="F1198" s="37"/>
      <c r="G1198" s="35"/>
      <c r="H1198" s="35"/>
      <c r="J1198" s="38"/>
      <c r="K1198" s="38"/>
      <c r="L1198" s="38"/>
      <c r="N1198" s="38"/>
      <c r="O1198" s="38"/>
      <c r="P1198" s="38"/>
      <c r="T1198" s="34"/>
      <c r="U1198" s="34"/>
      <c r="V1198" s="34"/>
      <c r="W1198" s="34"/>
    </row>
    <row r="1199">
      <c r="A1199" s="30" t="s">
        <v>41</v>
      </c>
      <c r="B1199" s="50" t="s">
        <v>58</v>
      </c>
      <c r="C1199" s="30">
        <v>60.0</v>
      </c>
      <c r="D1199" s="35"/>
      <c r="E1199" s="35"/>
      <c r="F1199" s="37"/>
      <c r="G1199" s="35"/>
      <c r="H1199" s="35"/>
      <c r="J1199" s="38"/>
      <c r="K1199" s="38"/>
      <c r="L1199" s="38"/>
      <c r="N1199" s="38"/>
      <c r="O1199" s="38"/>
      <c r="P1199" s="38"/>
      <c r="T1199" s="34"/>
      <c r="U1199" s="34"/>
      <c r="V1199" s="34"/>
      <c r="W1199" s="34"/>
    </row>
    <row r="1200">
      <c r="A1200" s="30" t="s">
        <v>41</v>
      </c>
      <c r="B1200" s="50" t="s">
        <v>58</v>
      </c>
      <c r="C1200" s="30">
        <v>60.0</v>
      </c>
      <c r="D1200" s="35"/>
      <c r="E1200" s="35"/>
      <c r="F1200" s="37"/>
      <c r="G1200" s="35"/>
      <c r="H1200" s="35"/>
      <c r="J1200" s="38"/>
      <c r="K1200" s="38"/>
      <c r="L1200" s="38"/>
      <c r="N1200" s="38"/>
      <c r="O1200" s="38"/>
      <c r="P1200" s="38"/>
      <c r="T1200" s="34"/>
      <c r="U1200" s="34"/>
      <c r="V1200" s="34"/>
      <c r="W1200" s="34"/>
    </row>
    <row r="1201">
      <c r="A1201" s="30" t="s">
        <v>41</v>
      </c>
      <c r="B1201" s="50" t="s">
        <v>58</v>
      </c>
      <c r="C1201" s="30">
        <v>60.0</v>
      </c>
      <c r="D1201" s="35"/>
      <c r="E1201" s="35"/>
      <c r="F1201" s="37"/>
      <c r="G1201" s="35"/>
      <c r="H1201" s="35"/>
      <c r="J1201" s="38"/>
      <c r="K1201" s="38"/>
      <c r="L1201" s="38"/>
      <c r="N1201" s="38"/>
      <c r="O1201" s="38"/>
      <c r="P1201" s="38"/>
      <c r="T1201" s="34"/>
      <c r="U1201" s="34"/>
      <c r="V1201" s="34"/>
      <c r="W1201" s="34"/>
    </row>
    <row r="1202">
      <c r="A1202" s="51" t="s">
        <v>59</v>
      </c>
      <c r="B1202" s="51" t="s">
        <v>42</v>
      </c>
      <c r="C1202" s="30">
        <v>60.0</v>
      </c>
      <c r="D1202" s="35"/>
      <c r="E1202" s="35"/>
      <c r="F1202" s="37"/>
      <c r="G1202" s="35"/>
      <c r="H1202" s="35"/>
      <c r="J1202" s="38"/>
      <c r="K1202" s="38"/>
      <c r="L1202" s="38"/>
      <c r="N1202" s="38"/>
      <c r="O1202" s="38"/>
      <c r="P1202" s="38"/>
      <c r="T1202" s="34"/>
      <c r="U1202" s="34"/>
      <c r="V1202" s="34"/>
      <c r="W1202" s="34"/>
    </row>
    <row r="1203">
      <c r="A1203" s="51" t="s">
        <v>59</v>
      </c>
      <c r="B1203" s="51" t="s">
        <v>42</v>
      </c>
      <c r="C1203" s="30">
        <v>60.0</v>
      </c>
      <c r="D1203" s="35"/>
      <c r="E1203" s="35"/>
      <c r="F1203" s="37"/>
      <c r="G1203" s="35"/>
      <c r="H1203" s="35"/>
      <c r="J1203" s="38"/>
      <c r="K1203" s="38"/>
      <c r="L1203" s="38"/>
      <c r="N1203" s="38"/>
      <c r="O1203" s="38"/>
      <c r="P1203" s="38"/>
      <c r="T1203" s="34"/>
      <c r="U1203" s="34"/>
      <c r="V1203" s="34"/>
      <c r="W1203" s="34"/>
    </row>
    <row r="1204">
      <c r="A1204" s="51" t="s">
        <v>59</v>
      </c>
      <c r="B1204" s="51" t="s">
        <v>42</v>
      </c>
      <c r="C1204" s="30">
        <v>60.0</v>
      </c>
      <c r="D1204" s="35"/>
      <c r="E1204" s="35"/>
      <c r="F1204" s="37"/>
      <c r="G1204" s="35"/>
      <c r="H1204" s="35"/>
      <c r="J1204" s="38"/>
      <c r="K1204" s="38"/>
      <c r="L1204" s="38"/>
      <c r="N1204" s="38"/>
      <c r="O1204" s="38"/>
      <c r="P1204" s="38"/>
      <c r="T1204" s="34"/>
      <c r="U1204" s="34"/>
      <c r="V1204" s="34"/>
      <c r="W1204" s="34"/>
    </row>
    <row r="1205">
      <c r="A1205" s="51" t="s">
        <v>59</v>
      </c>
      <c r="B1205" s="51" t="s">
        <v>44</v>
      </c>
      <c r="C1205" s="30">
        <v>60.0</v>
      </c>
      <c r="D1205" s="35"/>
      <c r="E1205" s="35"/>
      <c r="F1205" s="37"/>
      <c r="G1205" s="35"/>
      <c r="H1205" s="35"/>
      <c r="J1205" s="38"/>
      <c r="K1205" s="38"/>
      <c r="L1205" s="38"/>
      <c r="N1205" s="38"/>
      <c r="O1205" s="38"/>
      <c r="P1205" s="38"/>
      <c r="T1205" s="34"/>
      <c r="U1205" s="34"/>
      <c r="V1205" s="34"/>
      <c r="W1205" s="34"/>
    </row>
    <row r="1206">
      <c r="A1206" s="51" t="s">
        <v>59</v>
      </c>
      <c r="B1206" s="51" t="s">
        <v>44</v>
      </c>
      <c r="C1206" s="30">
        <v>60.0</v>
      </c>
      <c r="D1206" s="35"/>
      <c r="E1206" s="35"/>
      <c r="F1206" s="37"/>
      <c r="G1206" s="35"/>
      <c r="H1206" s="35"/>
      <c r="J1206" s="38"/>
      <c r="K1206" s="38"/>
      <c r="L1206" s="38"/>
      <c r="N1206" s="38"/>
      <c r="O1206" s="38"/>
      <c r="P1206" s="38"/>
      <c r="T1206" s="34"/>
      <c r="U1206" s="34"/>
      <c r="V1206" s="34"/>
      <c r="W1206" s="34"/>
    </row>
    <row r="1207">
      <c r="A1207" s="51" t="s">
        <v>59</v>
      </c>
      <c r="B1207" s="51" t="s">
        <v>44</v>
      </c>
      <c r="C1207" s="30">
        <v>60.0</v>
      </c>
      <c r="D1207" s="35"/>
      <c r="E1207" s="35"/>
      <c r="F1207" s="37"/>
      <c r="G1207" s="35"/>
      <c r="H1207" s="35"/>
      <c r="J1207" s="38"/>
      <c r="K1207" s="38"/>
      <c r="L1207" s="38"/>
      <c r="N1207" s="38"/>
      <c r="O1207" s="38"/>
      <c r="P1207" s="38"/>
      <c r="T1207" s="34"/>
      <c r="U1207" s="34"/>
      <c r="V1207" s="34"/>
      <c r="W1207" s="34"/>
    </row>
    <row r="1208">
      <c r="A1208" s="51" t="s">
        <v>59</v>
      </c>
      <c r="B1208" s="51" t="s">
        <v>45</v>
      </c>
      <c r="C1208" s="30">
        <v>60.0</v>
      </c>
      <c r="D1208" s="35"/>
      <c r="E1208" s="35"/>
      <c r="F1208" s="37"/>
      <c r="G1208" s="35"/>
      <c r="H1208" s="35"/>
      <c r="J1208" s="38"/>
      <c r="K1208" s="38"/>
      <c r="L1208" s="38"/>
      <c r="N1208" s="38"/>
      <c r="O1208" s="38"/>
      <c r="P1208" s="38"/>
      <c r="T1208" s="34"/>
      <c r="U1208" s="34"/>
      <c r="V1208" s="34"/>
      <c r="W1208" s="34"/>
    </row>
    <row r="1209">
      <c r="A1209" s="51" t="s">
        <v>59</v>
      </c>
      <c r="B1209" s="51" t="s">
        <v>45</v>
      </c>
      <c r="C1209" s="30">
        <v>60.0</v>
      </c>
      <c r="D1209" s="35"/>
      <c r="E1209" s="35"/>
      <c r="F1209" s="37"/>
      <c r="G1209" s="35"/>
      <c r="H1209" s="35"/>
      <c r="J1209" s="38"/>
      <c r="K1209" s="38"/>
      <c r="L1209" s="38"/>
      <c r="N1209" s="38"/>
      <c r="O1209" s="38"/>
      <c r="P1209" s="38"/>
      <c r="T1209" s="34"/>
      <c r="U1209" s="34"/>
      <c r="V1209" s="34"/>
      <c r="W1209" s="34"/>
    </row>
    <row r="1210">
      <c r="A1210" s="51" t="s">
        <v>59</v>
      </c>
      <c r="B1210" s="51" t="s">
        <v>45</v>
      </c>
      <c r="C1210" s="30">
        <v>60.0</v>
      </c>
      <c r="D1210" s="35"/>
      <c r="E1210" s="35"/>
      <c r="F1210" s="37"/>
      <c r="G1210" s="35"/>
      <c r="H1210" s="35"/>
      <c r="J1210" s="38"/>
      <c r="K1210" s="38"/>
      <c r="L1210" s="38"/>
      <c r="N1210" s="38"/>
      <c r="O1210" s="38"/>
      <c r="P1210" s="38"/>
      <c r="T1210" s="34"/>
      <c r="U1210" s="34"/>
      <c r="V1210" s="34"/>
      <c r="W1210" s="34"/>
    </row>
    <row r="1211">
      <c r="A1211" s="51" t="s">
        <v>59</v>
      </c>
      <c r="B1211" s="51" t="s">
        <v>46</v>
      </c>
      <c r="C1211" s="30">
        <v>60.0</v>
      </c>
      <c r="D1211" s="35"/>
      <c r="E1211" s="35"/>
      <c r="F1211" s="37"/>
      <c r="G1211" s="35"/>
      <c r="H1211" s="35"/>
      <c r="J1211" s="38"/>
      <c r="K1211" s="38"/>
      <c r="L1211" s="38"/>
      <c r="N1211" s="38"/>
      <c r="O1211" s="38"/>
      <c r="P1211" s="38"/>
      <c r="T1211" s="34"/>
      <c r="U1211" s="34"/>
      <c r="V1211" s="34"/>
      <c r="W1211" s="34"/>
    </row>
    <row r="1212">
      <c r="A1212" s="51" t="s">
        <v>59</v>
      </c>
      <c r="B1212" s="51" t="s">
        <v>46</v>
      </c>
      <c r="C1212" s="30">
        <v>60.0</v>
      </c>
      <c r="D1212" s="35"/>
      <c r="E1212" s="35"/>
      <c r="F1212" s="37"/>
      <c r="G1212" s="35"/>
      <c r="H1212" s="35"/>
      <c r="J1212" s="38"/>
      <c r="K1212" s="38"/>
      <c r="L1212" s="38"/>
      <c r="N1212" s="38"/>
      <c r="O1212" s="38"/>
      <c r="P1212" s="38"/>
      <c r="T1212" s="34"/>
      <c r="U1212" s="34"/>
      <c r="V1212" s="34"/>
      <c r="W1212" s="34"/>
    </row>
    <row r="1213">
      <c r="A1213" s="51" t="s">
        <v>59</v>
      </c>
      <c r="B1213" s="51" t="s">
        <v>46</v>
      </c>
      <c r="C1213" s="30">
        <v>60.0</v>
      </c>
      <c r="D1213" s="35"/>
      <c r="E1213" s="35"/>
      <c r="F1213" s="37"/>
      <c r="G1213" s="35"/>
      <c r="H1213" s="35"/>
      <c r="J1213" s="38"/>
      <c r="K1213" s="38"/>
      <c r="L1213" s="38"/>
      <c r="N1213" s="38"/>
      <c r="O1213" s="38"/>
      <c r="P1213" s="38"/>
      <c r="T1213" s="34"/>
      <c r="U1213" s="34"/>
      <c r="V1213" s="34"/>
      <c r="W1213" s="34"/>
    </row>
    <row r="1214">
      <c r="A1214" s="51" t="s">
        <v>59</v>
      </c>
      <c r="B1214" s="51" t="s">
        <v>47</v>
      </c>
      <c r="C1214" s="30">
        <v>60.0</v>
      </c>
      <c r="D1214" s="35"/>
      <c r="E1214" s="35"/>
      <c r="F1214" s="37"/>
      <c r="G1214" s="35"/>
      <c r="H1214" s="35"/>
      <c r="J1214" s="38"/>
      <c r="K1214" s="38"/>
      <c r="L1214" s="38"/>
      <c r="N1214" s="38"/>
      <c r="O1214" s="38"/>
      <c r="P1214" s="38"/>
      <c r="T1214" s="34"/>
      <c r="U1214" s="34"/>
      <c r="V1214" s="34"/>
      <c r="W1214" s="34"/>
    </row>
    <row r="1215">
      <c r="A1215" s="51" t="s">
        <v>59</v>
      </c>
      <c r="B1215" s="51" t="s">
        <v>47</v>
      </c>
      <c r="C1215" s="30">
        <v>60.0</v>
      </c>
      <c r="D1215" s="35"/>
      <c r="E1215" s="35"/>
      <c r="F1215" s="37"/>
      <c r="G1215" s="35"/>
      <c r="H1215" s="35"/>
      <c r="J1215" s="38"/>
      <c r="K1215" s="38"/>
      <c r="L1215" s="38"/>
      <c r="N1215" s="38"/>
      <c r="O1215" s="38"/>
      <c r="P1215" s="38"/>
      <c r="T1215" s="34"/>
      <c r="U1215" s="34"/>
      <c r="V1215" s="34"/>
      <c r="W1215" s="34"/>
    </row>
    <row r="1216">
      <c r="A1216" s="51" t="s">
        <v>59</v>
      </c>
      <c r="B1216" s="51" t="s">
        <v>47</v>
      </c>
      <c r="C1216" s="30">
        <v>60.0</v>
      </c>
      <c r="D1216" s="35"/>
      <c r="E1216" s="35"/>
      <c r="F1216" s="37"/>
      <c r="G1216" s="35"/>
      <c r="H1216" s="35"/>
      <c r="J1216" s="38"/>
      <c r="K1216" s="38"/>
      <c r="L1216" s="38"/>
      <c r="N1216" s="38"/>
      <c r="O1216" s="38"/>
      <c r="P1216" s="38"/>
      <c r="T1216" s="34"/>
      <c r="U1216" s="34"/>
      <c r="V1216" s="34"/>
      <c r="W1216" s="34"/>
    </row>
    <row r="1217">
      <c r="A1217" s="51" t="s">
        <v>59</v>
      </c>
      <c r="B1217" s="51" t="s">
        <v>48</v>
      </c>
      <c r="C1217" s="30">
        <v>60.0</v>
      </c>
      <c r="D1217" s="35"/>
      <c r="E1217" s="35"/>
      <c r="F1217" s="37"/>
      <c r="G1217" s="35"/>
      <c r="H1217" s="35"/>
      <c r="J1217" s="38"/>
      <c r="K1217" s="38"/>
      <c r="L1217" s="38"/>
      <c r="N1217" s="38"/>
      <c r="O1217" s="38"/>
      <c r="P1217" s="38"/>
      <c r="T1217" s="34"/>
      <c r="U1217" s="34"/>
      <c r="V1217" s="34"/>
      <c r="W1217" s="34"/>
    </row>
    <row r="1218">
      <c r="A1218" s="51" t="s">
        <v>59</v>
      </c>
      <c r="B1218" s="51" t="s">
        <v>48</v>
      </c>
      <c r="C1218" s="30">
        <v>60.0</v>
      </c>
      <c r="D1218" s="35"/>
      <c r="E1218" s="35"/>
      <c r="F1218" s="37"/>
      <c r="G1218" s="35"/>
      <c r="H1218" s="35"/>
      <c r="J1218" s="38"/>
      <c r="K1218" s="38"/>
      <c r="L1218" s="38"/>
      <c r="N1218" s="38"/>
      <c r="O1218" s="38"/>
      <c r="P1218" s="38"/>
      <c r="T1218" s="34"/>
      <c r="U1218" s="34"/>
      <c r="V1218" s="34"/>
      <c r="W1218" s="34"/>
    </row>
    <row r="1219">
      <c r="A1219" s="51" t="s">
        <v>59</v>
      </c>
      <c r="B1219" s="51" t="s">
        <v>48</v>
      </c>
      <c r="C1219" s="30">
        <v>60.0</v>
      </c>
      <c r="D1219" s="35"/>
      <c r="E1219" s="35"/>
      <c r="F1219" s="37"/>
      <c r="G1219" s="35"/>
      <c r="H1219" s="35"/>
      <c r="J1219" s="38"/>
      <c r="K1219" s="38"/>
      <c r="L1219" s="38"/>
      <c r="N1219" s="38"/>
      <c r="O1219" s="38"/>
      <c r="P1219" s="38"/>
      <c r="T1219" s="34"/>
      <c r="U1219" s="34"/>
      <c r="V1219" s="34"/>
      <c r="W1219" s="34"/>
    </row>
    <row r="1220">
      <c r="A1220" s="51" t="s">
        <v>59</v>
      </c>
      <c r="B1220" s="51" t="s">
        <v>49</v>
      </c>
      <c r="C1220" s="30">
        <v>60.0</v>
      </c>
      <c r="D1220" s="35"/>
      <c r="E1220" s="35"/>
      <c r="F1220" s="37"/>
      <c r="G1220" s="35"/>
      <c r="H1220" s="35"/>
      <c r="J1220" s="38"/>
      <c r="K1220" s="38"/>
      <c r="L1220" s="38"/>
      <c r="N1220" s="38"/>
      <c r="O1220" s="38"/>
      <c r="P1220" s="38"/>
      <c r="T1220" s="34"/>
      <c r="U1220" s="34"/>
      <c r="V1220" s="34"/>
      <c r="W1220" s="34"/>
    </row>
    <row r="1221">
      <c r="A1221" s="51" t="s">
        <v>59</v>
      </c>
      <c r="B1221" s="51" t="s">
        <v>49</v>
      </c>
      <c r="C1221" s="30">
        <v>60.0</v>
      </c>
      <c r="D1221" s="35"/>
      <c r="E1221" s="35"/>
      <c r="F1221" s="37"/>
      <c r="G1221" s="35"/>
      <c r="H1221" s="35"/>
      <c r="J1221" s="38"/>
      <c r="K1221" s="38"/>
      <c r="L1221" s="38"/>
      <c r="N1221" s="38"/>
      <c r="O1221" s="38"/>
      <c r="P1221" s="38"/>
      <c r="T1221" s="34"/>
      <c r="U1221" s="34"/>
      <c r="V1221" s="34"/>
      <c r="W1221" s="34"/>
    </row>
    <row r="1222">
      <c r="A1222" s="51" t="s">
        <v>59</v>
      </c>
      <c r="B1222" s="51" t="s">
        <v>49</v>
      </c>
      <c r="C1222" s="30">
        <v>60.0</v>
      </c>
      <c r="D1222" s="35"/>
      <c r="E1222" s="35"/>
      <c r="F1222" s="37"/>
      <c r="G1222" s="35"/>
      <c r="H1222" s="35"/>
      <c r="J1222" s="38"/>
      <c r="K1222" s="38"/>
      <c r="L1222" s="38"/>
      <c r="N1222" s="38"/>
      <c r="O1222" s="38"/>
      <c r="P1222" s="38"/>
      <c r="T1222" s="34"/>
      <c r="U1222" s="34"/>
      <c r="V1222" s="34"/>
      <c r="W1222" s="34"/>
    </row>
    <row r="1223">
      <c r="A1223" s="51" t="s">
        <v>59</v>
      </c>
      <c r="B1223" s="51" t="s">
        <v>50</v>
      </c>
      <c r="C1223" s="30">
        <v>60.0</v>
      </c>
      <c r="D1223" s="35"/>
      <c r="E1223" s="35"/>
      <c r="F1223" s="37"/>
      <c r="G1223" s="35"/>
      <c r="H1223" s="35"/>
      <c r="J1223" s="38"/>
      <c r="K1223" s="38"/>
      <c r="L1223" s="38"/>
      <c r="N1223" s="38"/>
      <c r="O1223" s="38"/>
      <c r="P1223" s="38"/>
      <c r="T1223" s="34"/>
      <c r="U1223" s="34"/>
      <c r="V1223" s="34"/>
      <c r="W1223" s="34"/>
    </row>
    <row r="1224">
      <c r="A1224" s="51" t="s">
        <v>59</v>
      </c>
      <c r="B1224" s="51" t="s">
        <v>50</v>
      </c>
      <c r="C1224" s="30">
        <v>60.0</v>
      </c>
      <c r="D1224" s="35"/>
      <c r="E1224" s="35"/>
      <c r="F1224" s="37"/>
      <c r="G1224" s="35"/>
      <c r="H1224" s="35"/>
      <c r="J1224" s="38"/>
      <c r="K1224" s="38"/>
      <c r="L1224" s="38"/>
      <c r="N1224" s="38"/>
      <c r="O1224" s="38"/>
      <c r="P1224" s="38"/>
      <c r="T1224" s="34"/>
      <c r="U1224" s="34"/>
      <c r="V1224" s="34"/>
      <c r="W1224" s="34"/>
    </row>
    <row r="1225">
      <c r="A1225" s="51" t="s">
        <v>59</v>
      </c>
      <c r="B1225" s="51" t="s">
        <v>50</v>
      </c>
      <c r="C1225" s="30">
        <v>60.0</v>
      </c>
      <c r="D1225" s="35"/>
      <c r="E1225" s="35"/>
      <c r="F1225" s="37"/>
      <c r="G1225" s="35"/>
      <c r="H1225" s="35"/>
      <c r="J1225" s="38"/>
      <c r="K1225" s="38"/>
      <c r="L1225" s="38"/>
      <c r="N1225" s="38"/>
      <c r="O1225" s="38"/>
      <c r="P1225" s="38"/>
      <c r="T1225" s="34"/>
      <c r="U1225" s="34"/>
      <c r="V1225" s="34"/>
      <c r="W1225" s="34"/>
    </row>
    <row r="1226">
      <c r="A1226" s="51" t="s">
        <v>59</v>
      </c>
      <c r="B1226" s="51" t="s">
        <v>51</v>
      </c>
      <c r="C1226" s="30">
        <v>60.0</v>
      </c>
      <c r="D1226" s="35"/>
      <c r="E1226" s="35"/>
      <c r="F1226" s="37"/>
      <c r="G1226" s="35"/>
      <c r="H1226" s="35"/>
      <c r="J1226" s="38"/>
      <c r="K1226" s="38"/>
      <c r="L1226" s="38"/>
      <c r="N1226" s="38"/>
      <c r="O1226" s="38"/>
      <c r="P1226" s="38"/>
      <c r="T1226" s="34"/>
      <c r="U1226" s="34"/>
      <c r="V1226" s="34"/>
      <c r="W1226" s="34"/>
    </row>
    <row r="1227">
      <c r="A1227" s="51" t="s">
        <v>59</v>
      </c>
      <c r="B1227" s="51" t="s">
        <v>51</v>
      </c>
      <c r="C1227" s="30">
        <v>60.0</v>
      </c>
      <c r="D1227" s="35"/>
      <c r="E1227" s="35"/>
      <c r="F1227" s="37"/>
      <c r="G1227" s="35"/>
      <c r="H1227" s="35"/>
      <c r="J1227" s="38"/>
      <c r="K1227" s="38"/>
      <c r="L1227" s="38"/>
      <c r="N1227" s="38"/>
      <c r="O1227" s="38"/>
      <c r="P1227" s="38"/>
      <c r="T1227" s="34"/>
      <c r="U1227" s="34"/>
      <c r="V1227" s="34"/>
      <c r="W1227" s="34"/>
    </row>
    <row r="1228">
      <c r="A1228" s="51" t="s">
        <v>59</v>
      </c>
      <c r="B1228" s="51" t="s">
        <v>51</v>
      </c>
      <c r="C1228" s="30">
        <v>60.0</v>
      </c>
      <c r="D1228" s="35"/>
      <c r="E1228" s="35"/>
      <c r="F1228" s="37"/>
      <c r="G1228" s="35"/>
      <c r="H1228" s="35"/>
      <c r="J1228" s="38"/>
      <c r="K1228" s="38"/>
      <c r="L1228" s="38"/>
      <c r="N1228" s="38"/>
      <c r="O1228" s="38"/>
      <c r="P1228" s="38"/>
      <c r="T1228" s="34"/>
      <c r="U1228" s="34"/>
      <c r="V1228" s="34"/>
      <c r="W1228" s="34"/>
    </row>
    <row r="1229">
      <c r="A1229" s="51" t="s">
        <v>59</v>
      </c>
      <c r="B1229" s="51" t="s">
        <v>52</v>
      </c>
      <c r="C1229" s="30">
        <v>60.0</v>
      </c>
      <c r="D1229" s="35"/>
      <c r="E1229" s="35"/>
      <c r="F1229" s="37"/>
      <c r="G1229" s="35"/>
      <c r="H1229" s="35"/>
      <c r="J1229" s="38"/>
      <c r="K1229" s="38"/>
      <c r="L1229" s="38"/>
      <c r="N1229" s="38"/>
      <c r="O1229" s="38"/>
      <c r="P1229" s="38"/>
      <c r="T1229" s="34"/>
      <c r="U1229" s="34"/>
      <c r="V1229" s="34"/>
      <c r="W1229" s="34"/>
    </row>
    <row r="1230">
      <c r="A1230" s="51" t="s">
        <v>59</v>
      </c>
      <c r="B1230" s="51" t="s">
        <v>52</v>
      </c>
      <c r="C1230" s="30">
        <v>60.0</v>
      </c>
      <c r="D1230" s="35"/>
      <c r="E1230" s="35"/>
      <c r="F1230" s="37"/>
      <c r="G1230" s="35"/>
      <c r="H1230" s="35"/>
      <c r="J1230" s="38"/>
      <c r="K1230" s="38"/>
      <c r="L1230" s="38"/>
      <c r="N1230" s="38"/>
      <c r="O1230" s="38"/>
      <c r="P1230" s="38"/>
      <c r="T1230" s="34"/>
      <c r="U1230" s="34"/>
      <c r="V1230" s="34"/>
      <c r="W1230" s="34"/>
    </row>
    <row r="1231">
      <c r="A1231" s="51" t="s">
        <v>59</v>
      </c>
      <c r="B1231" s="51" t="s">
        <v>52</v>
      </c>
      <c r="C1231" s="30">
        <v>60.0</v>
      </c>
      <c r="D1231" s="35"/>
      <c r="E1231" s="35"/>
      <c r="F1231" s="37"/>
      <c r="G1231" s="35"/>
      <c r="H1231" s="35"/>
      <c r="J1231" s="38"/>
      <c r="K1231" s="38"/>
      <c r="L1231" s="38"/>
      <c r="N1231" s="38"/>
      <c r="O1231" s="38"/>
      <c r="P1231" s="38"/>
      <c r="T1231" s="34"/>
      <c r="U1231" s="34"/>
      <c r="V1231" s="34"/>
      <c r="W1231" s="34"/>
    </row>
    <row r="1232">
      <c r="A1232" s="51" t="s">
        <v>59</v>
      </c>
      <c r="B1232" s="51" t="s">
        <v>53</v>
      </c>
      <c r="C1232" s="30">
        <v>60.0</v>
      </c>
      <c r="D1232" s="35"/>
      <c r="E1232" s="35"/>
      <c r="F1232" s="37"/>
      <c r="G1232" s="35"/>
      <c r="H1232" s="35"/>
      <c r="J1232" s="38"/>
      <c r="K1232" s="38"/>
      <c r="L1232" s="38"/>
      <c r="N1232" s="38"/>
      <c r="O1232" s="38"/>
      <c r="P1232" s="38"/>
      <c r="T1232" s="34"/>
      <c r="U1232" s="34"/>
      <c r="V1232" s="34"/>
      <c r="W1232" s="34"/>
    </row>
    <row r="1233">
      <c r="A1233" s="51" t="s">
        <v>59</v>
      </c>
      <c r="B1233" s="51" t="s">
        <v>53</v>
      </c>
      <c r="C1233" s="30">
        <v>60.0</v>
      </c>
      <c r="D1233" s="35"/>
      <c r="E1233" s="35"/>
      <c r="F1233" s="37"/>
      <c r="G1233" s="35"/>
      <c r="H1233" s="35"/>
      <c r="J1233" s="38"/>
      <c r="K1233" s="38"/>
      <c r="L1233" s="38"/>
      <c r="N1233" s="38"/>
      <c r="O1233" s="38"/>
      <c r="P1233" s="38"/>
      <c r="T1233" s="34"/>
      <c r="U1233" s="34"/>
      <c r="V1233" s="34"/>
      <c r="W1233" s="34"/>
    </row>
    <row r="1234">
      <c r="A1234" s="51" t="s">
        <v>59</v>
      </c>
      <c r="B1234" s="51" t="s">
        <v>53</v>
      </c>
      <c r="C1234" s="30">
        <v>60.0</v>
      </c>
      <c r="D1234" s="35"/>
      <c r="E1234" s="35"/>
      <c r="F1234" s="37"/>
      <c r="G1234" s="35"/>
      <c r="H1234" s="35"/>
      <c r="J1234" s="38"/>
      <c r="K1234" s="38"/>
      <c r="L1234" s="38"/>
      <c r="N1234" s="38"/>
      <c r="O1234" s="38"/>
      <c r="P1234" s="38"/>
      <c r="T1234" s="34"/>
      <c r="U1234" s="34"/>
      <c r="V1234" s="34"/>
      <c r="W1234" s="34"/>
    </row>
    <row r="1235">
      <c r="A1235" s="51" t="s">
        <v>59</v>
      </c>
      <c r="B1235" s="51" t="s">
        <v>54</v>
      </c>
      <c r="C1235" s="30">
        <v>60.0</v>
      </c>
      <c r="D1235" s="35"/>
      <c r="E1235" s="35"/>
      <c r="F1235" s="37"/>
      <c r="G1235" s="35"/>
      <c r="H1235" s="35"/>
      <c r="J1235" s="38"/>
      <c r="K1235" s="38"/>
      <c r="L1235" s="38"/>
      <c r="N1235" s="38"/>
      <c r="O1235" s="38"/>
      <c r="P1235" s="38"/>
      <c r="T1235" s="34"/>
      <c r="U1235" s="34"/>
      <c r="V1235" s="34"/>
      <c r="W1235" s="34"/>
    </row>
    <row r="1236">
      <c r="A1236" s="51" t="s">
        <v>59</v>
      </c>
      <c r="B1236" s="51" t="s">
        <v>54</v>
      </c>
      <c r="C1236" s="30">
        <v>60.0</v>
      </c>
      <c r="D1236" s="35"/>
      <c r="E1236" s="35"/>
      <c r="F1236" s="37"/>
      <c r="G1236" s="35"/>
      <c r="H1236" s="35"/>
      <c r="J1236" s="38"/>
      <c r="K1236" s="38"/>
      <c r="L1236" s="38"/>
      <c r="N1236" s="38"/>
      <c r="O1236" s="38"/>
      <c r="P1236" s="38"/>
      <c r="T1236" s="34"/>
      <c r="U1236" s="34"/>
      <c r="V1236" s="34"/>
      <c r="W1236" s="34"/>
    </row>
    <row r="1237">
      <c r="A1237" s="51" t="s">
        <v>59</v>
      </c>
      <c r="B1237" s="51" t="s">
        <v>54</v>
      </c>
      <c r="C1237" s="30">
        <v>60.0</v>
      </c>
      <c r="D1237" s="35"/>
      <c r="E1237" s="35"/>
      <c r="F1237" s="37"/>
      <c r="G1237" s="35"/>
      <c r="H1237" s="35"/>
      <c r="J1237" s="38"/>
      <c r="K1237" s="38"/>
      <c r="L1237" s="38"/>
      <c r="N1237" s="38"/>
      <c r="O1237" s="38"/>
      <c r="P1237" s="38"/>
      <c r="T1237" s="34"/>
      <c r="U1237" s="34"/>
      <c r="V1237" s="34"/>
      <c r="W1237" s="34"/>
    </row>
    <row r="1238">
      <c r="A1238" s="51" t="s">
        <v>59</v>
      </c>
      <c r="B1238" s="51" t="s">
        <v>55</v>
      </c>
      <c r="C1238" s="30">
        <v>60.0</v>
      </c>
      <c r="D1238" s="35"/>
      <c r="E1238" s="35"/>
      <c r="F1238" s="37"/>
      <c r="G1238" s="35"/>
      <c r="H1238" s="35"/>
      <c r="J1238" s="38"/>
      <c r="K1238" s="38"/>
      <c r="L1238" s="38"/>
      <c r="N1238" s="38"/>
      <c r="O1238" s="38"/>
      <c r="P1238" s="38"/>
      <c r="T1238" s="34"/>
      <c r="U1238" s="34"/>
      <c r="V1238" s="34"/>
      <c r="W1238" s="34"/>
    </row>
    <row r="1239">
      <c r="A1239" s="51" t="s">
        <v>59</v>
      </c>
      <c r="B1239" s="54" t="s">
        <v>55</v>
      </c>
      <c r="C1239" s="30">
        <v>60.0</v>
      </c>
      <c r="D1239" s="35"/>
      <c r="E1239" s="35"/>
      <c r="F1239" s="37"/>
      <c r="G1239" s="35"/>
      <c r="H1239" s="35"/>
      <c r="J1239" s="38"/>
      <c r="K1239" s="38"/>
      <c r="L1239" s="38"/>
      <c r="N1239" s="38"/>
      <c r="O1239" s="38"/>
      <c r="P1239" s="38"/>
      <c r="T1239" s="34"/>
      <c r="U1239" s="34"/>
      <c r="V1239" s="34"/>
      <c r="W1239" s="34"/>
    </row>
    <row r="1240">
      <c r="A1240" s="51" t="s">
        <v>59</v>
      </c>
      <c r="B1240" s="54" t="s">
        <v>55</v>
      </c>
      <c r="C1240" s="30">
        <v>60.0</v>
      </c>
      <c r="D1240" s="35"/>
      <c r="E1240" s="35"/>
      <c r="F1240" s="37"/>
      <c r="G1240" s="35"/>
      <c r="H1240" s="35"/>
      <c r="J1240" s="38"/>
      <c r="K1240" s="38"/>
      <c r="L1240" s="38"/>
      <c r="N1240" s="38"/>
      <c r="O1240" s="38"/>
      <c r="P1240" s="38"/>
      <c r="T1240" s="34"/>
      <c r="U1240" s="34"/>
      <c r="V1240" s="34"/>
      <c r="W1240" s="34"/>
    </row>
    <row r="1241">
      <c r="A1241" s="51" t="s">
        <v>59</v>
      </c>
      <c r="B1241" s="54" t="s">
        <v>56</v>
      </c>
      <c r="C1241" s="30">
        <v>60.0</v>
      </c>
      <c r="D1241" s="35"/>
      <c r="E1241" s="35"/>
      <c r="F1241" s="37"/>
      <c r="G1241" s="35"/>
      <c r="H1241" s="35"/>
      <c r="J1241" s="38"/>
      <c r="K1241" s="38"/>
      <c r="L1241" s="38"/>
      <c r="N1241" s="38"/>
      <c r="O1241" s="38"/>
      <c r="P1241" s="38"/>
      <c r="T1241" s="34"/>
      <c r="U1241" s="34"/>
      <c r="V1241" s="34"/>
      <c r="W1241" s="34"/>
    </row>
    <row r="1242">
      <c r="A1242" s="51" t="s">
        <v>59</v>
      </c>
      <c r="B1242" s="54" t="s">
        <v>56</v>
      </c>
      <c r="C1242" s="30">
        <v>60.0</v>
      </c>
      <c r="D1242" s="35"/>
      <c r="E1242" s="35"/>
      <c r="F1242" s="37"/>
      <c r="G1242" s="35"/>
      <c r="H1242" s="35"/>
      <c r="J1242" s="38"/>
      <c r="K1242" s="38"/>
      <c r="L1242" s="38"/>
      <c r="N1242" s="38"/>
      <c r="O1242" s="38"/>
      <c r="P1242" s="38"/>
      <c r="T1242" s="34"/>
      <c r="U1242" s="34"/>
      <c r="V1242" s="34"/>
      <c r="W1242" s="34"/>
    </row>
    <row r="1243">
      <c r="A1243" s="51" t="s">
        <v>59</v>
      </c>
      <c r="B1243" s="54" t="s">
        <v>56</v>
      </c>
      <c r="C1243" s="30">
        <v>60.0</v>
      </c>
      <c r="D1243" s="35"/>
      <c r="E1243" s="35"/>
      <c r="F1243" s="37"/>
      <c r="G1243" s="35"/>
      <c r="H1243" s="35"/>
      <c r="J1243" s="38"/>
      <c r="K1243" s="38"/>
      <c r="L1243" s="38"/>
      <c r="N1243" s="38"/>
      <c r="O1243" s="38"/>
      <c r="P1243" s="38"/>
      <c r="T1243" s="34"/>
      <c r="U1243" s="34"/>
      <c r="V1243" s="34"/>
      <c r="W1243" s="34"/>
    </row>
    <row r="1244">
      <c r="A1244" s="51" t="s">
        <v>59</v>
      </c>
      <c r="B1244" s="54" t="s">
        <v>57</v>
      </c>
      <c r="C1244" s="30">
        <v>60.0</v>
      </c>
      <c r="D1244" s="35"/>
      <c r="E1244" s="35"/>
      <c r="F1244" s="37"/>
      <c r="G1244" s="35"/>
      <c r="H1244" s="35"/>
      <c r="J1244" s="38"/>
      <c r="K1244" s="38"/>
      <c r="L1244" s="38"/>
      <c r="N1244" s="38"/>
      <c r="O1244" s="38"/>
      <c r="P1244" s="38"/>
      <c r="T1244" s="34"/>
      <c r="U1244" s="34"/>
      <c r="V1244" s="34"/>
      <c r="W1244" s="34"/>
    </row>
    <row r="1245">
      <c r="A1245" s="51" t="s">
        <v>59</v>
      </c>
      <c r="B1245" s="54" t="s">
        <v>57</v>
      </c>
      <c r="C1245" s="30">
        <v>60.0</v>
      </c>
      <c r="D1245" s="35"/>
      <c r="E1245" s="35"/>
      <c r="F1245" s="37"/>
      <c r="G1245" s="35"/>
      <c r="H1245" s="35"/>
      <c r="J1245" s="38"/>
      <c r="K1245" s="38"/>
      <c r="L1245" s="38"/>
      <c r="N1245" s="38"/>
      <c r="O1245" s="38"/>
      <c r="P1245" s="38"/>
      <c r="T1245" s="34"/>
      <c r="U1245" s="34"/>
      <c r="V1245" s="34"/>
      <c r="W1245" s="34"/>
    </row>
    <row r="1246">
      <c r="A1246" s="51" t="s">
        <v>59</v>
      </c>
      <c r="B1246" s="54" t="s">
        <v>57</v>
      </c>
      <c r="C1246" s="30">
        <v>60.0</v>
      </c>
      <c r="D1246" s="35"/>
      <c r="E1246" s="35"/>
      <c r="F1246" s="37"/>
      <c r="G1246" s="35"/>
      <c r="H1246" s="35"/>
      <c r="J1246" s="38"/>
      <c r="K1246" s="38"/>
      <c r="L1246" s="38"/>
      <c r="N1246" s="38"/>
      <c r="O1246" s="38"/>
      <c r="P1246" s="38"/>
      <c r="T1246" s="34"/>
      <c r="U1246" s="34"/>
      <c r="V1246" s="34"/>
      <c r="W1246" s="34"/>
    </row>
    <row r="1247">
      <c r="A1247" s="51" t="s">
        <v>59</v>
      </c>
      <c r="B1247" s="54" t="s">
        <v>58</v>
      </c>
      <c r="C1247" s="30">
        <v>60.0</v>
      </c>
      <c r="D1247" s="35"/>
      <c r="E1247" s="35"/>
      <c r="F1247" s="37"/>
      <c r="G1247" s="35"/>
      <c r="H1247" s="35"/>
      <c r="J1247" s="38"/>
      <c r="K1247" s="38"/>
      <c r="L1247" s="38"/>
      <c r="N1247" s="38"/>
      <c r="O1247" s="38"/>
      <c r="P1247" s="38"/>
      <c r="T1247" s="34"/>
      <c r="U1247" s="34"/>
      <c r="V1247" s="34"/>
      <c r="W1247" s="34"/>
    </row>
    <row r="1248">
      <c r="A1248" s="51" t="s">
        <v>59</v>
      </c>
      <c r="B1248" s="54" t="s">
        <v>58</v>
      </c>
      <c r="C1248" s="30">
        <v>60.0</v>
      </c>
      <c r="D1248" s="35"/>
      <c r="E1248" s="35"/>
      <c r="F1248" s="37"/>
      <c r="G1248" s="35"/>
      <c r="H1248" s="35"/>
      <c r="J1248" s="38"/>
      <c r="K1248" s="38"/>
      <c r="L1248" s="38"/>
      <c r="N1248" s="38"/>
      <c r="O1248" s="38"/>
      <c r="P1248" s="38"/>
      <c r="T1248" s="34"/>
      <c r="U1248" s="34"/>
      <c r="V1248" s="34"/>
      <c r="W1248" s="34"/>
    </row>
    <row r="1249">
      <c r="A1249" s="51" t="s">
        <v>59</v>
      </c>
      <c r="B1249" s="54" t="s">
        <v>58</v>
      </c>
      <c r="C1249" s="30">
        <v>60.0</v>
      </c>
      <c r="D1249" s="35"/>
      <c r="E1249" s="35"/>
      <c r="F1249" s="37"/>
      <c r="G1249" s="35"/>
      <c r="H1249" s="35"/>
      <c r="J1249" s="38"/>
      <c r="K1249" s="38"/>
      <c r="L1249" s="38"/>
      <c r="N1249" s="38"/>
      <c r="O1249" s="38"/>
      <c r="P1249" s="38"/>
      <c r="T1249" s="34"/>
      <c r="U1249" s="34"/>
      <c r="V1249" s="34"/>
      <c r="W1249" s="34"/>
    </row>
  </sheetData>
  <autoFilter ref="$A$1:$P$1249"/>
  <conditionalFormatting sqref="G1:G1249">
    <cfRule type="cellIs" dxfId="0" priority="1" operator="greaterThan">
      <formula>11</formula>
    </cfRule>
  </conditionalFormatting>
  <conditionalFormatting sqref="K1:K1249">
    <cfRule type="cellIs" dxfId="0" priority="2" operator="greaterThan">
      <formula>11</formula>
    </cfRule>
  </conditionalFormatting>
  <conditionalFormatting sqref="H1:H1249">
    <cfRule type="cellIs" dxfId="1" priority="3" operator="lessThan">
      <formula>0</formula>
    </cfRule>
  </conditionalFormatting>
  <conditionalFormatting sqref="L1:L1249">
    <cfRule type="cellIs" dxfId="1" priority="4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6.71"/>
    <col customWidth="1" min="3" max="3" width="10.14"/>
    <col customWidth="1" min="4" max="4" width="10.43"/>
    <col customWidth="1" min="5" max="7" width="16.71"/>
  </cols>
  <sheetData>
    <row r="1">
      <c r="A1" s="57" t="s">
        <v>1</v>
      </c>
      <c r="B1" s="57" t="s">
        <v>60</v>
      </c>
      <c r="C1" s="58" t="s">
        <v>41</v>
      </c>
      <c r="D1" s="58" t="s">
        <v>59</v>
      </c>
      <c r="E1" s="57" t="s">
        <v>41</v>
      </c>
      <c r="F1" s="57" t="s">
        <v>59</v>
      </c>
      <c r="G1" s="57" t="s">
        <v>2</v>
      </c>
    </row>
    <row r="2">
      <c r="A2" s="30" t="s">
        <v>44</v>
      </c>
      <c r="B2" s="30">
        <v>0.0</v>
      </c>
      <c r="C2" s="43">
        <f>VLOOKUP(CONCATENATE($C$1,A2,B2),'Dados planilhados'!D:H,5,FALSE)</f>
        <v>-3759916.333</v>
      </c>
      <c r="D2" s="43">
        <f>VLOOKUP(CONCATENATE($D$1,A2,B2),'Dados planilhados'!D:H,5,FALSE)</f>
        <v>-7807562</v>
      </c>
      <c r="E2" s="35"/>
      <c r="F2" s="35"/>
      <c r="G2" s="35"/>
    </row>
    <row r="3">
      <c r="A3" s="30" t="s">
        <v>44</v>
      </c>
      <c r="B3" s="30">
        <v>5.0</v>
      </c>
      <c r="C3" s="43">
        <f>VLOOKUP(CONCATENATE($C$1,A3,B3),'Dados planilhados'!D:H,5,FALSE)</f>
        <v>-1945335.667</v>
      </c>
      <c r="D3" s="43">
        <f>VLOOKUP(CONCATENATE($D$1,A3,B3),'Dados planilhados'!D:H,5,FALSE)</f>
        <v>-6091514.333</v>
      </c>
      <c r="E3" s="35"/>
      <c r="F3" s="35"/>
      <c r="G3" s="35"/>
    </row>
    <row r="4">
      <c r="A4" s="30" t="s">
        <v>44</v>
      </c>
      <c r="B4" s="30">
        <v>10.0</v>
      </c>
      <c r="C4" s="43">
        <f>VLOOKUP(CONCATENATE($C$1,A4,B4),'Dados planilhados'!D:H,5,FALSE)</f>
        <v>1152471.667</v>
      </c>
      <c r="D4" s="43">
        <f>VLOOKUP(CONCATENATE($D$1,A4,B4),'Dados planilhados'!D:H,5,FALSE)</f>
        <v>-2975891.333</v>
      </c>
      <c r="E4" s="35"/>
      <c r="F4" s="35"/>
      <c r="G4" s="35"/>
    </row>
    <row r="5">
      <c r="A5" s="30" t="s">
        <v>44</v>
      </c>
      <c r="B5" s="30">
        <v>15.0</v>
      </c>
      <c r="C5" s="43">
        <f>VLOOKUP(CONCATENATE($C$1,A5,B5),'Dados planilhados'!D:H,5,FALSE)</f>
        <v>4718461</v>
      </c>
      <c r="D5" s="43">
        <f>VLOOKUP(CONCATENATE($D$1,A5,B5),'Dados planilhados'!D:H,5,FALSE)</f>
        <v>1135175.667</v>
      </c>
      <c r="E5" s="35"/>
      <c r="F5" s="35"/>
      <c r="G5" s="35"/>
    </row>
    <row r="6">
      <c r="A6" s="30" t="s">
        <v>44</v>
      </c>
      <c r="B6" s="30">
        <v>20.0</v>
      </c>
      <c r="C6" s="43">
        <f>VLOOKUP(CONCATENATE($C$1,A6,B6),'Dados planilhados'!D:H,5,FALSE)</f>
        <v>8572404</v>
      </c>
      <c r="D6" s="43">
        <f>VLOOKUP(CONCATENATE($D$1,A6,B6),'Dados planilhados'!D:H,5,FALSE)</f>
        <v>5897443</v>
      </c>
      <c r="E6" s="35"/>
      <c r="F6" s="35"/>
      <c r="G6" s="35"/>
    </row>
    <row r="7">
      <c r="A7" s="30" t="s">
        <v>44</v>
      </c>
      <c r="B7" s="30">
        <v>25.0</v>
      </c>
      <c r="C7" s="43">
        <f>VLOOKUP(CONCATENATE($C$1,A7,B7),'Dados planilhados'!D:H,5,FALSE)</f>
        <v>12457768</v>
      </c>
      <c r="D7" s="43">
        <f>VLOOKUP(CONCATENATE($D$1,A7,B7),'Dados planilhados'!D:H,5,FALSE)</f>
        <v>11032847.33</v>
      </c>
      <c r="E7" s="35"/>
      <c r="F7" s="35"/>
      <c r="G7" s="35"/>
    </row>
    <row r="8">
      <c r="A8" s="30" t="s">
        <v>44</v>
      </c>
      <c r="B8" s="30">
        <v>30.0</v>
      </c>
      <c r="C8" s="43">
        <f>VLOOKUP(CONCATENATE($C$1,A8,B8),'Dados planilhados'!D:H,5,FALSE)</f>
        <v>16082489.67</v>
      </c>
      <c r="D8" s="43">
        <f>VLOOKUP(CONCATENATE($D$1,A8,B8),'Dados planilhados'!D:H,5,FALSE)</f>
        <v>16439649.33</v>
      </c>
      <c r="E8" s="35"/>
      <c r="F8" s="35"/>
      <c r="G8" s="35"/>
    </row>
    <row r="9">
      <c r="A9" s="30" t="s">
        <v>44</v>
      </c>
      <c r="B9" s="30">
        <v>35.0</v>
      </c>
      <c r="C9" s="43">
        <f>VLOOKUP(CONCATENATE($C$1,A9,B9),'Dados planilhados'!D:H,5,FALSE)</f>
        <v>19534506.33</v>
      </c>
      <c r="D9" s="43">
        <f>VLOOKUP(CONCATENATE($D$1,A9,B9),'Dados planilhados'!D:H,5,FALSE)</f>
        <v>22223006.67</v>
      </c>
      <c r="E9" s="35"/>
      <c r="F9" s="35"/>
      <c r="G9" s="35"/>
    </row>
    <row r="10">
      <c r="A10" s="30" t="s">
        <v>44</v>
      </c>
      <c r="B10" s="30">
        <v>40.0</v>
      </c>
      <c r="C10" s="43">
        <f>VLOOKUP(CONCATENATE($C$1,A10,B10),'Dados planilhados'!D:H,5,FALSE)</f>
        <v>22716732.33</v>
      </c>
      <c r="D10" s="43">
        <f>VLOOKUP(CONCATENATE($D$1,A10,B10),'Dados planilhados'!D:H,5,FALSE)</f>
        <v>27630626.67</v>
      </c>
      <c r="E10" s="35"/>
      <c r="F10" s="35"/>
      <c r="G10" s="35"/>
    </row>
    <row r="11">
      <c r="A11" s="30" t="s">
        <v>44</v>
      </c>
      <c r="B11" s="30">
        <v>45.0</v>
      </c>
      <c r="C11" s="43">
        <f>VLOOKUP(CONCATENATE($C$1,A11,B11),'Dados planilhados'!D:H,5,FALSE)</f>
        <v>25697637.33</v>
      </c>
      <c r="D11" s="43">
        <f>VLOOKUP(CONCATENATE($D$1,A11,B11),'Dados planilhados'!D:H,5,FALSE)</f>
        <v>33005503.33</v>
      </c>
      <c r="E11" s="59"/>
      <c r="F11" s="59"/>
      <c r="G11" s="59" t="str">
        <f>(F11-E11)/E11</f>
        <v>#DIV/0!</v>
      </c>
    </row>
    <row r="12">
      <c r="A12" s="30" t="s">
        <v>45</v>
      </c>
      <c r="B12" s="30">
        <v>0.0</v>
      </c>
      <c r="C12" s="43">
        <f>VLOOKUP(CONCATENATE($C$1,A12,B12),'Dados planilhados'!D:H,5,FALSE)</f>
        <v>-1862052</v>
      </c>
      <c r="D12" s="43">
        <f>VLOOKUP(CONCATENATE($D$1,A12,B12),'Dados planilhados'!D:H,5,FALSE)</f>
        <v>-5544326.667</v>
      </c>
      <c r="E12" s="35"/>
      <c r="F12" s="35"/>
      <c r="G12" s="35"/>
    </row>
    <row r="13">
      <c r="A13" s="30" t="s">
        <v>45</v>
      </c>
      <c r="B13" s="30">
        <v>5.0</v>
      </c>
      <c r="C13" s="43">
        <f>VLOOKUP(CONCATENATE($C$1,A13,B13),'Dados planilhados'!D:H,5,FALSE)</f>
        <v>-1383338.667</v>
      </c>
      <c r="D13" s="43">
        <f>VLOOKUP(CONCATENATE($D$1,A13,B13),'Dados planilhados'!D:H,5,FALSE)</f>
        <v>-5277233.667</v>
      </c>
      <c r="E13" s="35"/>
      <c r="F13" s="35"/>
      <c r="G13" s="35"/>
    </row>
    <row r="14">
      <c r="A14" s="30" t="s">
        <v>45</v>
      </c>
      <c r="B14" s="30">
        <v>10.0</v>
      </c>
      <c r="C14" s="43">
        <f>VLOOKUP(CONCATENATE($C$1,A14,B14),'Dados planilhados'!D:H,5,FALSE)</f>
        <v>-764857.3333</v>
      </c>
      <c r="D14" s="43">
        <f>VLOOKUP(CONCATENATE($D$1,A14,B14),'Dados planilhados'!D:H,5,FALSE)</f>
        <v>-4756831.667</v>
      </c>
      <c r="E14" s="35"/>
      <c r="F14" s="35"/>
      <c r="G14" s="35"/>
    </row>
    <row r="15">
      <c r="A15" s="30" t="s">
        <v>45</v>
      </c>
      <c r="B15" s="30">
        <v>15.0</v>
      </c>
      <c r="C15" s="43">
        <f>VLOOKUP(CONCATENATE($C$1,A15,B15),'Dados planilhados'!D:H,5,FALSE)</f>
        <v>-1586</v>
      </c>
      <c r="D15" s="43">
        <f>VLOOKUP(CONCATENATE($D$1,A15,B15),'Dados planilhados'!D:H,5,FALSE)</f>
        <v>-3969490.333</v>
      </c>
      <c r="E15" s="35"/>
      <c r="F15" s="35"/>
      <c r="G15" s="35"/>
    </row>
    <row r="16">
      <c r="A16" s="30" t="s">
        <v>45</v>
      </c>
      <c r="B16" s="30">
        <v>20.0</v>
      </c>
      <c r="C16" s="43">
        <f>VLOOKUP(CONCATENATE($C$1,A16,B16),'Dados planilhados'!D:H,5,FALSE)</f>
        <v>1003284.333</v>
      </c>
      <c r="D16" s="43">
        <f>VLOOKUP(CONCATENATE($D$1,A16,B16),'Dados planilhados'!D:H,5,FALSE)</f>
        <v>-2748261.333</v>
      </c>
      <c r="E16" s="35"/>
      <c r="F16" s="35"/>
      <c r="G16" s="35"/>
    </row>
    <row r="17">
      <c r="A17" s="30" t="s">
        <v>45</v>
      </c>
      <c r="B17" s="30">
        <v>25.0</v>
      </c>
      <c r="C17" s="43">
        <f>VLOOKUP(CONCATENATE($C$1,A17,B17),'Dados planilhados'!D:H,5,FALSE)</f>
        <v>2094253</v>
      </c>
      <c r="D17" s="43">
        <f>VLOOKUP(CONCATENATE($D$1,A17,B17),'Dados planilhados'!D:H,5,FALSE)</f>
        <v>-1187301</v>
      </c>
      <c r="E17" s="35"/>
      <c r="F17" s="35"/>
      <c r="G17" s="35"/>
    </row>
    <row r="18">
      <c r="A18" s="30" t="s">
        <v>45</v>
      </c>
      <c r="B18" s="30">
        <v>30.0</v>
      </c>
      <c r="C18" s="43">
        <f>VLOOKUP(CONCATENATE($C$1,A18,B18),'Dados planilhados'!D:H,5,FALSE)</f>
        <v>3291882.333</v>
      </c>
      <c r="D18" s="43">
        <f>VLOOKUP(CONCATENATE($D$1,A18,B18),'Dados planilhados'!D:H,5,FALSE)</f>
        <v>669125.6667</v>
      </c>
      <c r="E18" s="35"/>
      <c r="F18" s="35"/>
      <c r="G18" s="35"/>
    </row>
    <row r="19">
      <c r="A19" s="30" t="s">
        <v>45</v>
      </c>
      <c r="B19" s="30">
        <v>35.0</v>
      </c>
      <c r="C19" s="43">
        <f>VLOOKUP(CONCATENATE($C$1,A19,B19),'Dados planilhados'!D:H,5,FALSE)</f>
        <v>4556356.333</v>
      </c>
      <c r="D19" s="43">
        <f>VLOOKUP(CONCATENATE($D$1,A19,B19),'Dados planilhados'!D:H,5,FALSE)</f>
        <v>2950586.333</v>
      </c>
      <c r="E19" s="35"/>
      <c r="F19" s="35"/>
      <c r="G19" s="35"/>
    </row>
    <row r="20">
      <c r="A20" s="30" t="s">
        <v>45</v>
      </c>
      <c r="B20" s="30">
        <v>40.0</v>
      </c>
      <c r="C20" s="43">
        <f>VLOOKUP(CONCATENATE($C$1,A20,B20),'Dados planilhados'!D:H,5,FALSE)</f>
        <v>5872222.333</v>
      </c>
      <c r="D20" s="43">
        <f>VLOOKUP(CONCATENATE($D$1,A20,B20),'Dados planilhados'!D:H,5,FALSE)</f>
        <v>5589908.667</v>
      </c>
      <c r="E20" s="35"/>
      <c r="F20" s="35"/>
      <c r="G20" s="35"/>
    </row>
    <row r="21">
      <c r="A21" s="30" t="s">
        <v>45</v>
      </c>
      <c r="B21" s="30">
        <v>45.0</v>
      </c>
      <c r="C21" s="43">
        <f>VLOOKUP(CONCATENATE($C$1,A21,B21),'Dados planilhados'!D:H,5,FALSE)</f>
        <v>7198477.333</v>
      </c>
      <c r="D21" s="43">
        <f>VLOOKUP(CONCATENATE($D$1,A21,B21),'Dados planilhados'!D:H,5,FALSE)</f>
        <v>8431322</v>
      </c>
      <c r="E21" s="59"/>
      <c r="F21" s="59"/>
      <c r="G21" s="59" t="str">
        <f>(F21-E21)/E21</f>
        <v>#DIV/0!</v>
      </c>
    </row>
    <row r="22">
      <c r="A22" s="30" t="s">
        <v>46</v>
      </c>
      <c r="B22" s="30">
        <v>0.0</v>
      </c>
      <c r="C22" s="43">
        <f>VLOOKUP(CONCATENATE($C$1,A22,B22),'Dados planilhados'!D:H,5,FALSE)</f>
        <v>-2719003.667</v>
      </c>
      <c r="D22" s="43">
        <f>VLOOKUP(CONCATENATE($D$1,A22,B22),'Dados planilhados'!D:H,5,FALSE)</f>
        <v>-6192186</v>
      </c>
      <c r="E22" s="35"/>
      <c r="F22" s="35"/>
      <c r="G22" s="35"/>
    </row>
    <row r="23">
      <c r="A23" s="30" t="s">
        <v>46</v>
      </c>
      <c r="B23" s="30">
        <v>5.0</v>
      </c>
      <c r="C23" s="43">
        <f>VLOOKUP(CONCATENATE($C$1,A23,B23),'Dados planilhados'!D:H,5,FALSE)</f>
        <v>-1701458.667</v>
      </c>
      <c r="D23" s="43">
        <f>VLOOKUP(CONCATENATE($D$1,A23,B23),'Dados planilhados'!D:H,5,FALSE)</f>
        <v>-5585685.667</v>
      </c>
      <c r="E23" s="35"/>
      <c r="F23" s="35"/>
      <c r="G23" s="35"/>
    </row>
    <row r="24">
      <c r="A24" s="30" t="s">
        <v>46</v>
      </c>
      <c r="B24" s="30">
        <v>10.0</v>
      </c>
      <c r="C24" s="43">
        <f>VLOOKUP(CONCATENATE($C$1,A24,B24),'Dados planilhados'!D:H,5,FALSE)</f>
        <v>-110330</v>
      </c>
      <c r="D24" s="43">
        <f>VLOOKUP(CONCATENATE($D$1,A24,B24),'Dados planilhados'!D:H,5,FALSE)</f>
        <v>-4494241.667</v>
      </c>
      <c r="E24" s="35"/>
      <c r="F24" s="35"/>
      <c r="G24" s="35"/>
    </row>
    <row r="25">
      <c r="A25" s="30" t="s">
        <v>46</v>
      </c>
      <c r="B25" s="30">
        <v>15.0</v>
      </c>
      <c r="C25" s="43">
        <f>VLOOKUP(CONCATENATE($C$1,A25,B25),'Dados planilhados'!D:H,5,FALSE)</f>
        <v>1769494</v>
      </c>
      <c r="D25" s="43">
        <f>VLOOKUP(CONCATENATE($D$1,A25,B25),'Dados planilhados'!D:H,5,FALSE)</f>
        <v>-2901822.667</v>
      </c>
      <c r="E25" s="35"/>
      <c r="F25" s="35"/>
      <c r="G25" s="35"/>
    </row>
    <row r="26">
      <c r="A26" s="30" t="s">
        <v>46</v>
      </c>
      <c r="B26" s="30">
        <v>20.0</v>
      </c>
      <c r="C26" s="43">
        <f>VLOOKUP(CONCATENATE($C$1,A26,B26),'Dados planilhados'!D:H,5,FALSE)</f>
        <v>3960416.667</v>
      </c>
      <c r="D26" s="43">
        <f>VLOOKUP(CONCATENATE($D$1,A26,B26),'Dados planilhados'!D:H,5,FALSE)</f>
        <v>-711824</v>
      </c>
      <c r="E26" s="35"/>
      <c r="F26" s="35"/>
      <c r="G26" s="35"/>
    </row>
    <row r="27">
      <c r="A27" s="30" t="s">
        <v>46</v>
      </c>
      <c r="B27" s="30">
        <v>25.0</v>
      </c>
      <c r="C27" s="43">
        <f>VLOOKUP(CONCATENATE($C$1,A27,B27),'Dados planilhados'!D:H,5,FALSE)</f>
        <v>6440413.667</v>
      </c>
      <c r="D27" s="43">
        <f>VLOOKUP(CONCATENATE($D$1,A27,B27),'Dados planilhados'!D:H,5,FALSE)</f>
        <v>2058010.333</v>
      </c>
      <c r="E27" s="35"/>
      <c r="F27" s="35"/>
      <c r="G27" s="35"/>
    </row>
    <row r="28">
      <c r="A28" s="30" t="s">
        <v>46</v>
      </c>
      <c r="B28" s="30">
        <v>30.0</v>
      </c>
      <c r="C28" s="43">
        <f>VLOOKUP(CONCATENATE($C$1,A28,B28),'Dados planilhados'!D:H,5,FALSE)</f>
        <v>8840267.667</v>
      </c>
      <c r="D28" s="43">
        <f>VLOOKUP(CONCATENATE($D$1,A28,B28),'Dados planilhados'!D:H,5,FALSE)</f>
        <v>5096037.333</v>
      </c>
      <c r="E28" s="35"/>
      <c r="F28" s="35"/>
      <c r="G28" s="35"/>
    </row>
    <row r="29">
      <c r="A29" s="30" t="s">
        <v>46</v>
      </c>
      <c r="B29" s="30">
        <v>35.0</v>
      </c>
      <c r="C29" s="43">
        <f>VLOOKUP(CONCATENATE($C$1,A29,B29),'Dados planilhados'!D:H,5,FALSE)</f>
        <v>11222075.33</v>
      </c>
      <c r="D29" s="43">
        <f>VLOOKUP(CONCATENATE($D$1,A29,B29),'Dados planilhados'!D:H,5,FALSE)</f>
        <v>8680144</v>
      </c>
      <c r="E29" s="35"/>
      <c r="F29" s="35"/>
      <c r="G29" s="35"/>
    </row>
    <row r="30">
      <c r="A30" s="30" t="s">
        <v>46</v>
      </c>
      <c r="B30" s="30">
        <v>40.0</v>
      </c>
      <c r="C30" s="43">
        <f>VLOOKUP(CONCATENATE($C$1,A30,B30),'Dados planilhados'!D:H,5,FALSE)</f>
        <v>13523668.33</v>
      </c>
      <c r="D30" s="43">
        <f>VLOOKUP(CONCATENATE($D$1,A30,B30),'Dados planilhados'!D:H,5,FALSE)</f>
        <v>12643506.67</v>
      </c>
      <c r="E30" s="35"/>
      <c r="F30" s="35"/>
      <c r="G30" s="35"/>
    </row>
    <row r="31">
      <c r="A31" s="30" t="s">
        <v>46</v>
      </c>
      <c r="B31" s="30">
        <v>45.0</v>
      </c>
      <c r="C31" s="43">
        <f>VLOOKUP(CONCATENATE($C$1,A31,B31),'Dados planilhados'!D:H,5,FALSE)</f>
        <v>15922488</v>
      </c>
      <c r="D31" s="43">
        <f>VLOOKUP(CONCATENATE($D$1,A31,B31),'Dados planilhados'!D:H,5,FALSE)</f>
        <v>16896927.33</v>
      </c>
      <c r="E31" s="59"/>
      <c r="F31" s="59"/>
      <c r="G31" s="59" t="str">
        <f>(F31-E31)/E31</f>
        <v>#DIV/0!</v>
      </c>
    </row>
    <row r="32">
      <c r="A32" s="30" t="s">
        <v>47</v>
      </c>
      <c r="B32" s="30">
        <v>0.0</v>
      </c>
      <c r="C32" s="43">
        <f>VLOOKUP(CONCATENATE($C$1,A32,B32),'Dados planilhados'!D:H,5,FALSE)</f>
        <v>-3198557.667</v>
      </c>
      <c r="D32" s="43">
        <f>VLOOKUP(CONCATENATE($D$1,A32,B32),'Dados planilhados'!D:H,5,FALSE)</f>
        <v>-6895399.667</v>
      </c>
      <c r="E32" s="35"/>
      <c r="F32" s="35"/>
      <c r="G32" s="35"/>
    </row>
    <row r="33">
      <c r="A33" s="30" t="s">
        <v>47</v>
      </c>
      <c r="B33" s="30">
        <v>5.0</v>
      </c>
      <c r="C33" s="43">
        <f>VLOOKUP(CONCATENATE($C$1,A33,B33),'Dados planilhados'!D:H,5,FALSE)</f>
        <v>-3115950</v>
      </c>
      <c r="D33" s="43">
        <f>VLOOKUP(CONCATENATE($D$1,A33,B33),'Dados planilhados'!D:H,5,FALSE)</f>
        <v>-6882039.333</v>
      </c>
      <c r="E33" s="35"/>
      <c r="F33" s="35"/>
      <c r="G33" s="35"/>
    </row>
    <row r="34">
      <c r="A34" s="30" t="s">
        <v>47</v>
      </c>
      <c r="B34" s="30">
        <v>10.0</v>
      </c>
      <c r="C34" s="43">
        <f>VLOOKUP(CONCATENATE($C$1,A34,B34),'Dados planilhados'!D:H,5,FALSE)</f>
        <v>-2878912</v>
      </c>
      <c r="D34" s="43">
        <f>VLOOKUP(CONCATENATE($D$1,A34,B34),'Dados planilhados'!D:H,5,FALSE)</f>
        <v>-6656058</v>
      </c>
      <c r="E34" s="35"/>
      <c r="F34" s="35"/>
      <c r="G34" s="35"/>
    </row>
    <row r="35">
      <c r="A35" s="30" t="s">
        <v>47</v>
      </c>
      <c r="B35" s="30">
        <v>15.0</v>
      </c>
      <c r="C35" s="43">
        <f>VLOOKUP(CONCATENATE($C$1,A35,B35),'Dados planilhados'!D:H,5,FALSE)</f>
        <v>-2595024.667</v>
      </c>
      <c r="D35" s="43">
        <f>VLOOKUP(CONCATENATE($D$1,A35,B35),'Dados planilhados'!D:H,5,FALSE)</f>
        <v>-6202266.667</v>
      </c>
      <c r="E35" s="35"/>
      <c r="F35" s="35"/>
      <c r="G35" s="35"/>
    </row>
    <row r="36">
      <c r="A36" s="30" t="s">
        <v>47</v>
      </c>
      <c r="B36" s="30">
        <v>20.0</v>
      </c>
      <c r="C36" s="43">
        <f>VLOOKUP(CONCATENATE($C$1,A36,B36),'Dados planilhados'!D:H,5,FALSE)</f>
        <v>-2002365.667</v>
      </c>
      <c r="D36" s="43">
        <f>VLOOKUP(CONCATENATE($D$1,A36,B36),'Dados planilhados'!D:H,5,FALSE)</f>
        <v>-5552339</v>
      </c>
      <c r="E36" s="35"/>
      <c r="F36" s="35"/>
      <c r="G36" s="35"/>
    </row>
    <row r="37">
      <c r="A37" s="30" t="s">
        <v>47</v>
      </c>
      <c r="B37" s="30">
        <v>25.0</v>
      </c>
      <c r="C37" s="43">
        <f>VLOOKUP(CONCATENATE($C$1,A37,B37),'Dados planilhados'!D:H,5,FALSE)</f>
        <v>-1367160.667</v>
      </c>
      <c r="D37" s="43">
        <f>VLOOKUP(CONCATENATE($D$1,A37,B37),'Dados planilhados'!D:H,5,FALSE)</f>
        <v>-4588597.667</v>
      </c>
      <c r="E37" s="35"/>
      <c r="F37" s="35"/>
      <c r="G37" s="35"/>
    </row>
    <row r="38">
      <c r="A38" s="30" t="s">
        <v>47</v>
      </c>
      <c r="B38" s="30">
        <v>30.0</v>
      </c>
      <c r="C38" s="43">
        <f>VLOOKUP(CONCATENATE($C$1,A38,B38),'Dados planilhados'!D:H,5,FALSE)</f>
        <v>-583242</v>
      </c>
      <c r="D38" s="43">
        <f>VLOOKUP(CONCATENATE($D$1,A38,B38),'Dados planilhados'!D:H,5,FALSE)</f>
        <v>-3399743.667</v>
      </c>
      <c r="E38" s="35"/>
      <c r="F38" s="35"/>
      <c r="G38" s="35"/>
    </row>
    <row r="39">
      <c r="A39" s="30" t="s">
        <v>47</v>
      </c>
      <c r="B39" s="30">
        <v>35.0</v>
      </c>
      <c r="C39" s="43">
        <f>VLOOKUP(CONCATENATE($C$1,A39,B39),'Dados planilhados'!D:H,5,FALSE)</f>
        <v>256076.3333</v>
      </c>
      <c r="D39" s="43">
        <f>VLOOKUP(CONCATENATE($D$1,A39,B39),'Dados planilhados'!D:H,5,FALSE)</f>
        <v>-1891228</v>
      </c>
      <c r="E39" s="35"/>
      <c r="F39" s="35"/>
      <c r="G39" s="35"/>
    </row>
    <row r="40">
      <c r="A40" s="30" t="s">
        <v>47</v>
      </c>
      <c r="B40" s="30">
        <v>40.0</v>
      </c>
      <c r="C40" s="43">
        <f>VLOOKUP(CONCATENATE($C$1,A40,B40),'Dados planilhados'!D:H,5,FALSE)</f>
        <v>1169690</v>
      </c>
      <c r="D40" s="43">
        <f>VLOOKUP(CONCATENATE($D$1,A40,B40),'Dados planilhados'!D:H,5,FALSE)</f>
        <v>33569.66667</v>
      </c>
      <c r="E40" s="35"/>
      <c r="F40" s="35"/>
      <c r="G40" s="35"/>
    </row>
    <row r="41">
      <c r="A41" s="30" t="s">
        <v>47</v>
      </c>
      <c r="B41" s="30">
        <v>45.0</v>
      </c>
      <c r="C41" s="43">
        <f>VLOOKUP(CONCATENATE($C$1,A41,B41),'Dados planilhados'!D:H,5,FALSE)</f>
        <v>2232827.667</v>
      </c>
      <c r="D41" s="43">
        <f>VLOOKUP(CONCATENATE($D$1,A41,B41),'Dados planilhados'!D:H,5,FALSE)</f>
        <v>2129997</v>
      </c>
      <c r="E41" s="59"/>
      <c r="F41" s="59"/>
      <c r="G41" s="59" t="str">
        <f>(F41-E41)/E41</f>
        <v>#DIV/0!</v>
      </c>
    </row>
    <row r="42">
      <c r="A42" s="30" t="s">
        <v>48</v>
      </c>
      <c r="B42" s="30">
        <v>0.0</v>
      </c>
      <c r="C42" s="43">
        <f>VLOOKUP(CONCATENATE($C$1,A42,B42),'Dados planilhados'!D:H,5,FALSE)</f>
        <v>-2414555.667</v>
      </c>
      <c r="D42" s="43">
        <f>VLOOKUP(CONCATENATE($D$1,A42,B42),'Dados planilhados'!D:H,5,FALSE)</f>
        <v>-6536449.667</v>
      </c>
      <c r="E42" s="35"/>
      <c r="F42" s="35"/>
      <c r="G42" s="35"/>
    </row>
    <row r="43">
      <c r="A43" s="30" t="s">
        <v>48</v>
      </c>
      <c r="B43" s="30">
        <v>5.0</v>
      </c>
      <c r="C43" s="43">
        <f>VLOOKUP(CONCATENATE($C$1,A43,B43),'Dados planilhados'!D:H,5,FALSE)</f>
        <v>-1831182</v>
      </c>
      <c r="D43" s="43">
        <f>VLOOKUP(CONCATENATE($D$1,A43,B43),'Dados planilhados'!D:H,5,FALSE)</f>
        <v>-6030721.667</v>
      </c>
      <c r="E43" s="35"/>
      <c r="F43" s="35"/>
      <c r="G43" s="35"/>
    </row>
    <row r="44">
      <c r="A44" s="30" t="s">
        <v>48</v>
      </c>
      <c r="B44" s="30">
        <v>10.0</v>
      </c>
      <c r="C44" s="43">
        <f>VLOOKUP(CONCATENATE($C$1,A44,B44),'Dados planilhados'!D:H,5,FALSE)</f>
        <v>-916489</v>
      </c>
      <c r="D44" s="43">
        <f>VLOOKUP(CONCATENATE($D$1,A44,B44),'Dados planilhados'!D:H,5,FALSE)</f>
        <v>-5051148.667</v>
      </c>
      <c r="E44" s="35"/>
      <c r="F44" s="35"/>
      <c r="G44" s="35"/>
    </row>
    <row r="45">
      <c r="A45" s="30" t="s">
        <v>48</v>
      </c>
      <c r="B45" s="30">
        <v>15.0</v>
      </c>
      <c r="C45" s="43">
        <f>VLOOKUP(CONCATENATE($C$1,A45,B45),'Dados planilhados'!D:H,5,FALSE)</f>
        <v>264637</v>
      </c>
      <c r="D45" s="43">
        <f>VLOOKUP(CONCATENATE($D$1,A45,B45),'Dados planilhados'!D:H,5,FALSE)</f>
        <v>-3663927.667</v>
      </c>
      <c r="E45" s="35"/>
      <c r="F45" s="35"/>
      <c r="G45" s="35"/>
    </row>
    <row r="46">
      <c r="A46" s="30" t="s">
        <v>48</v>
      </c>
      <c r="B46" s="30">
        <v>20.0</v>
      </c>
      <c r="C46" s="43">
        <f>VLOOKUP(CONCATENATE($C$1,A46,B46),'Dados planilhados'!D:H,5,FALSE)</f>
        <v>1761177</v>
      </c>
      <c r="D46" s="43">
        <f>VLOOKUP(CONCATENATE($D$1,A46,B46),'Dados planilhados'!D:H,5,FALSE)</f>
        <v>-1725045.333</v>
      </c>
      <c r="E46" s="35"/>
      <c r="F46" s="35"/>
      <c r="G46" s="35"/>
    </row>
    <row r="47">
      <c r="A47" s="30" t="s">
        <v>48</v>
      </c>
      <c r="B47" s="30">
        <v>25.0</v>
      </c>
      <c r="C47" s="43">
        <f>VLOOKUP(CONCATENATE($C$1,A47,B47),'Dados planilhados'!D:H,5,FALSE)</f>
        <v>3574785.667</v>
      </c>
      <c r="D47" s="43">
        <f>VLOOKUP(CONCATENATE($D$1,A47,B47),'Dados planilhados'!D:H,5,FALSE)</f>
        <v>806877.6667</v>
      </c>
      <c r="E47" s="35"/>
      <c r="F47" s="35"/>
      <c r="G47" s="35"/>
    </row>
    <row r="48">
      <c r="A48" s="30" t="s">
        <v>48</v>
      </c>
      <c r="B48" s="30">
        <v>30.0</v>
      </c>
      <c r="C48" s="43">
        <f>VLOOKUP(CONCATENATE($C$1,A48,B48),'Dados planilhados'!D:H,5,FALSE)</f>
        <v>5577783.333</v>
      </c>
      <c r="D48" s="43">
        <f>VLOOKUP(CONCATENATE($D$1,A48,B48),'Dados planilhados'!D:H,5,FALSE)</f>
        <v>3827578.333</v>
      </c>
      <c r="E48" s="35"/>
      <c r="F48" s="35"/>
      <c r="G48" s="35"/>
    </row>
    <row r="49">
      <c r="A49" s="30" t="s">
        <v>48</v>
      </c>
      <c r="B49" s="30">
        <v>35.0</v>
      </c>
      <c r="C49" s="43">
        <f>VLOOKUP(CONCATENATE($C$1,A49,B49),'Dados planilhados'!D:H,5,FALSE)</f>
        <v>7766034.667</v>
      </c>
      <c r="D49" s="43">
        <f>VLOOKUP(CONCATENATE($D$1,A49,B49),'Dados planilhados'!D:H,5,FALSE)</f>
        <v>7126838</v>
      </c>
      <c r="E49" s="35"/>
      <c r="F49" s="35"/>
      <c r="G49" s="35"/>
    </row>
    <row r="50">
      <c r="A50" s="30" t="s">
        <v>48</v>
      </c>
      <c r="B50" s="30">
        <v>40.0</v>
      </c>
      <c r="C50" s="43">
        <f>VLOOKUP(CONCATENATE($C$1,A50,B50),'Dados planilhados'!D:H,5,FALSE)</f>
        <v>9799943</v>
      </c>
      <c r="D50" s="43">
        <f>VLOOKUP(CONCATENATE($D$1,A50,B50),'Dados planilhados'!D:H,5,FALSE)</f>
        <v>11038274</v>
      </c>
      <c r="E50" s="35"/>
      <c r="F50" s="35"/>
      <c r="G50" s="35"/>
    </row>
    <row r="51">
      <c r="A51" s="30" t="s">
        <v>48</v>
      </c>
      <c r="B51" s="30">
        <v>45.0</v>
      </c>
      <c r="C51" s="43">
        <f>VLOOKUP(CONCATENATE($C$1,A51,B51),'Dados planilhados'!D:H,5,FALSE)</f>
        <v>12038921.33</v>
      </c>
      <c r="D51" s="43">
        <f>VLOOKUP(CONCATENATE($D$1,A51,B51),'Dados planilhados'!D:H,5,FALSE)</f>
        <v>15114432</v>
      </c>
      <c r="E51" s="59"/>
      <c r="F51" s="59"/>
      <c r="G51" s="59" t="str">
        <f>(F51-E51)/E51</f>
        <v>#DIV/0!</v>
      </c>
    </row>
    <row r="52">
      <c r="A52" s="30" t="s">
        <v>49</v>
      </c>
      <c r="B52" s="30">
        <v>0.0</v>
      </c>
      <c r="C52" s="43">
        <f>VLOOKUP(CONCATENATE($C$1,A52,B52),'Dados planilhados'!D:H,5,FALSE)</f>
        <v>-2144113.667</v>
      </c>
      <c r="D52" s="43">
        <f>VLOOKUP(CONCATENATE($D$1,A52,B52),'Dados planilhados'!D:H,5,FALSE)</f>
        <v>-6600033.667</v>
      </c>
      <c r="E52" s="35"/>
      <c r="F52" s="35"/>
      <c r="G52" s="35"/>
    </row>
    <row r="53">
      <c r="A53" s="30" t="s">
        <v>49</v>
      </c>
      <c r="B53" s="30">
        <v>5.0</v>
      </c>
      <c r="C53" s="43">
        <f>VLOOKUP(CONCATENATE($C$1,A53,B53),'Dados planilhados'!D:H,5,FALSE)</f>
        <v>-1691095.333</v>
      </c>
      <c r="D53" s="43">
        <f>VLOOKUP(CONCATENATE($D$1,A53,B53),'Dados planilhados'!D:H,5,FALSE)</f>
        <v>-6254985.667</v>
      </c>
      <c r="E53" s="35"/>
      <c r="F53" s="35"/>
      <c r="G53" s="35"/>
    </row>
    <row r="54">
      <c r="A54" s="30" t="s">
        <v>49</v>
      </c>
      <c r="B54" s="30">
        <v>10.0</v>
      </c>
      <c r="C54" s="43">
        <f>VLOOKUP(CONCATENATE($C$1,A54,B54),'Dados planilhados'!D:H,5,FALSE)</f>
        <v>-956723.3333</v>
      </c>
      <c r="D54" s="43">
        <f>VLOOKUP(CONCATENATE($D$1,A54,B54),'Dados planilhados'!D:H,5,FALSE)</f>
        <v>-5524588.333</v>
      </c>
      <c r="E54" s="35"/>
      <c r="F54" s="35"/>
      <c r="G54" s="35"/>
    </row>
    <row r="55">
      <c r="A55" s="30" t="s">
        <v>49</v>
      </c>
      <c r="B55" s="30">
        <v>15.0</v>
      </c>
      <c r="C55" s="43">
        <f>VLOOKUP(CONCATENATE($C$1,A55,B55),'Dados planilhados'!D:H,5,FALSE)</f>
        <v>-35603.66667</v>
      </c>
      <c r="D55" s="43">
        <f>VLOOKUP(CONCATENATE($D$1,A55,B55),'Dados planilhados'!D:H,5,FALSE)</f>
        <v>-4477949.333</v>
      </c>
      <c r="E55" s="35"/>
      <c r="F55" s="35"/>
      <c r="G55" s="35"/>
    </row>
    <row r="56">
      <c r="A56" s="30" t="s">
        <v>49</v>
      </c>
      <c r="B56" s="30">
        <v>20.0</v>
      </c>
      <c r="C56" s="43">
        <f>VLOOKUP(CONCATENATE($C$1,A56,B56),'Dados planilhados'!D:H,5,FALSE)</f>
        <v>1197949</v>
      </c>
      <c r="D56" s="43">
        <f>VLOOKUP(CONCATENATE($D$1,A56,B56),'Dados planilhados'!D:H,5,FALSE)</f>
        <v>-3045742</v>
      </c>
      <c r="E56" s="35"/>
      <c r="F56" s="35"/>
      <c r="G56" s="35"/>
    </row>
    <row r="57">
      <c r="A57" s="30" t="s">
        <v>49</v>
      </c>
      <c r="B57" s="30">
        <v>25.0</v>
      </c>
      <c r="C57" s="43">
        <f>VLOOKUP(CONCATENATE($C$1,A57,B57),'Dados planilhados'!D:H,5,FALSE)</f>
        <v>2651156.333</v>
      </c>
      <c r="D57" s="43">
        <f>VLOOKUP(CONCATENATE($D$1,A57,B57),'Dados planilhados'!D:H,5,FALSE)</f>
        <v>-1033632.333</v>
      </c>
      <c r="E57" s="35"/>
      <c r="F57" s="35"/>
      <c r="G57" s="35"/>
    </row>
    <row r="58">
      <c r="A58" s="30" t="s">
        <v>49</v>
      </c>
      <c r="B58" s="30">
        <v>30.0</v>
      </c>
      <c r="C58" s="43">
        <f>VLOOKUP(CONCATENATE($C$1,A58,B58),'Dados planilhados'!D:H,5,FALSE)</f>
        <v>4302075.333</v>
      </c>
      <c r="D58" s="43">
        <f>VLOOKUP(CONCATENATE($D$1,A58,B58),'Dados planilhados'!D:H,5,FALSE)</f>
        <v>1205553</v>
      </c>
      <c r="E58" s="35"/>
      <c r="F58" s="35"/>
      <c r="G58" s="35"/>
    </row>
    <row r="59">
      <c r="A59" s="30" t="s">
        <v>49</v>
      </c>
      <c r="B59" s="30">
        <v>35.0</v>
      </c>
      <c r="C59" s="43">
        <f>VLOOKUP(CONCATENATE($C$1,A59,B59),'Dados planilhados'!D:H,5,FALSE)</f>
        <v>6257912</v>
      </c>
      <c r="D59" s="43">
        <f>VLOOKUP(CONCATENATE($D$1,A59,B59),'Dados planilhados'!D:H,5,FALSE)</f>
        <v>3955266.333</v>
      </c>
      <c r="E59" s="35"/>
      <c r="F59" s="35"/>
      <c r="G59" s="35"/>
    </row>
    <row r="60">
      <c r="A60" s="30" t="s">
        <v>49</v>
      </c>
      <c r="B60" s="30">
        <v>40.0</v>
      </c>
      <c r="C60" s="43">
        <f>VLOOKUP(CONCATENATE($C$1,A60,B60),'Dados planilhados'!D:H,5,FALSE)</f>
        <v>8235380.667</v>
      </c>
      <c r="D60" s="43">
        <f>VLOOKUP(CONCATENATE($D$1,A60,B60),'Dados planilhados'!D:H,5,FALSE)</f>
        <v>7046908.667</v>
      </c>
      <c r="E60" s="35"/>
      <c r="F60" s="35"/>
      <c r="G60" s="35"/>
    </row>
    <row r="61">
      <c r="A61" s="30" t="s">
        <v>49</v>
      </c>
      <c r="B61" s="30">
        <v>45.0</v>
      </c>
      <c r="C61" s="43">
        <f>VLOOKUP(CONCATENATE($C$1,A61,B61),'Dados planilhados'!D:H,5,FALSE)</f>
        <v>10335431.33</v>
      </c>
      <c r="D61" s="43">
        <f>VLOOKUP(CONCATENATE($D$1,A61,B61),'Dados planilhados'!D:H,5,FALSE)</f>
        <v>10500728</v>
      </c>
      <c r="E61" s="59"/>
      <c r="F61" s="59"/>
      <c r="G61" s="59" t="str">
        <f>(F61-E61)/E61</f>
        <v>#DIV/0!</v>
      </c>
    </row>
    <row r="62">
      <c r="A62" s="30" t="s">
        <v>50</v>
      </c>
      <c r="B62" s="30">
        <v>0.0</v>
      </c>
      <c r="C62" s="43">
        <f>VLOOKUP(CONCATENATE($C$1,A62,B62),'Dados planilhados'!D:H,5,FALSE)</f>
        <v>-2838723</v>
      </c>
      <c r="D62" s="43">
        <f>VLOOKUP(CONCATENATE($D$1,A62,B62),'Dados planilhados'!D:H,5,FALSE)</f>
        <v>-6914626</v>
      </c>
      <c r="E62" s="35"/>
      <c r="F62" s="35"/>
      <c r="G62" s="35"/>
    </row>
    <row r="63">
      <c r="A63" s="30" t="s">
        <v>50</v>
      </c>
      <c r="B63" s="30">
        <v>5.0</v>
      </c>
      <c r="C63" s="43">
        <f>VLOOKUP(CONCATENATE($C$1,A63,B63),'Dados planilhados'!D:H,5,FALSE)</f>
        <v>-2681745.333</v>
      </c>
      <c r="D63" s="43">
        <f>VLOOKUP(CONCATENATE($D$1,A63,B63),'Dados planilhados'!D:H,5,FALSE)</f>
        <v>-6765471.333</v>
      </c>
      <c r="E63" s="35"/>
      <c r="F63" s="35"/>
      <c r="G63" s="35"/>
    </row>
    <row r="64">
      <c r="A64" s="30" t="s">
        <v>50</v>
      </c>
      <c r="B64" s="30">
        <v>10.0</v>
      </c>
      <c r="C64" s="43">
        <f>VLOOKUP(CONCATENATE($C$1,A64,B64),'Dados planilhados'!D:H,5,FALSE)</f>
        <v>-2314525.667</v>
      </c>
      <c r="D64" s="43">
        <f>VLOOKUP(CONCATENATE($D$1,A64,B64),'Dados planilhados'!D:H,5,FALSE)</f>
        <v>-6312806</v>
      </c>
      <c r="E64" s="35"/>
      <c r="F64" s="35"/>
      <c r="G64" s="35"/>
    </row>
    <row r="65">
      <c r="A65" s="30" t="s">
        <v>50</v>
      </c>
      <c r="B65" s="30">
        <v>15.0</v>
      </c>
      <c r="C65" s="43">
        <f>VLOOKUP(CONCATENATE($C$1,A65,B65),'Dados planilhados'!D:H,5,FALSE)</f>
        <v>-1708431</v>
      </c>
      <c r="D65" s="43">
        <f>VLOOKUP(CONCATENATE($D$1,A65,B65),'Dados planilhados'!D:H,5,FALSE)</f>
        <v>-5647698</v>
      </c>
      <c r="E65" s="35"/>
      <c r="F65" s="35"/>
      <c r="G65" s="35"/>
    </row>
    <row r="66">
      <c r="A66" s="30" t="s">
        <v>50</v>
      </c>
      <c r="B66" s="30">
        <v>20.0</v>
      </c>
      <c r="C66" s="43">
        <f>VLOOKUP(CONCATENATE($C$1,A66,B66),'Dados planilhados'!D:H,5,FALSE)</f>
        <v>-996640.6667</v>
      </c>
      <c r="D66" s="43">
        <f>VLOOKUP(CONCATENATE($D$1,A66,B66),'Dados planilhados'!D:H,5,FALSE)</f>
        <v>-4684260</v>
      </c>
      <c r="E66" s="35"/>
      <c r="F66" s="35"/>
      <c r="G66" s="35"/>
    </row>
    <row r="67">
      <c r="A67" s="30" t="s">
        <v>50</v>
      </c>
      <c r="B67" s="30">
        <v>25.0</v>
      </c>
      <c r="C67" s="43">
        <f>VLOOKUP(CONCATENATE($C$1,A67,B67),'Dados planilhados'!D:H,5,FALSE)</f>
        <v>-143168.6667</v>
      </c>
      <c r="D67" s="43">
        <f>VLOOKUP(CONCATENATE($D$1,A67,B67),'Dados planilhados'!D:H,5,FALSE)</f>
        <v>-3393827.333</v>
      </c>
      <c r="E67" s="35"/>
      <c r="F67" s="35"/>
      <c r="G67" s="35"/>
    </row>
    <row r="68">
      <c r="A68" s="30" t="s">
        <v>50</v>
      </c>
      <c r="B68" s="30">
        <v>30.0</v>
      </c>
      <c r="C68" s="43">
        <f>VLOOKUP(CONCATENATE($C$1,A68,B68),'Dados planilhados'!D:H,5,FALSE)</f>
        <v>825929</v>
      </c>
      <c r="D68" s="43">
        <f>VLOOKUP(CONCATENATE($D$1,A68,B68),'Dados planilhados'!D:H,5,FALSE)</f>
        <v>-1707855.333</v>
      </c>
      <c r="E68" s="35"/>
      <c r="F68" s="35"/>
      <c r="G68" s="35"/>
    </row>
    <row r="69">
      <c r="A69" s="30" t="s">
        <v>50</v>
      </c>
      <c r="B69" s="30">
        <v>35.0</v>
      </c>
      <c r="C69" s="43">
        <f>VLOOKUP(CONCATENATE($C$1,A69,B69),'Dados planilhados'!D:H,5,FALSE)</f>
        <v>1928341.333</v>
      </c>
      <c r="D69" s="43">
        <f>VLOOKUP(CONCATENATE($D$1,A69,B69),'Dados planilhados'!D:H,5,FALSE)</f>
        <v>204754.6667</v>
      </c>
      <c r="E69" s="35"/>
      <c r="F69" s="35"/>
      <c r="G69" s="35"/>
    </row>
    <row r="70">
      <c r="A70" s="30" t="s">
        <v>50</v>
      </c>
      <c r="B70" s="30">
        <v>40.0</v>
      </c>
      <c r="C70" s="43">
        <f>VLOOKUP(CONCATENATE($C$1,A70,B70),'Dados planilhados'!D:H,5,FALSE)</f>
        <v>3267223.333</v>
      </c>
      <c r="D70" s="43">
        <f>VLOOKUP(CONCATENATE($D$1,A70,B70),'Dados planilhados'!D:H,5,FALSE)</f>
        <v>2539404</v>
      </c>
      <c r="E70" s="35"/>
      <c r="F70" s="35"/>
      <c r="G70" s="35"/>
    </row>
    <row r="71">
      <c r="A71" s="30" t="s">
        <v>50</v>
      </c>
      <c r="B71" s="30">
        <v>45.0</v>
      </c>
      <c r="C71" s="43">
        <f>VLOOKUP(CONCATENATE($C$1,A71,B71),'Dados planilhados'!D:H,5,FALSE)</f>
        <v>4671206.667</v>
      </c>
      <c r="D71" s="43">
        <f>VLOOKUP(CONCATENATE($D$1,A71,B71),'Dados planilhados'!D:H,5,FALSE)</f>
        <v>5013301.333</v>
      </c>
      <c r="E71" s="59"/>
      <c r="F71" s="59"/>
      <c r="G71" s="59" t="str">
        <f>(F71-E71)/E71</f>
        <v>#DIV/0!</v>
      </c>
    </row>
    <row r="72">
      <c r="A72" s="30" t="s">
        <v>51</v>
      </c>
      <c r="B72" s="30">
        <v>0.0</v>
      </c>
      <c r="C72" s="43">
        <f>VLOOKUP(CONCATENATE($C$1,A72,B72),'Dados planilhados'!D:H,5,FALSE)</f>
        <v>-2559494.333</v>
      </c>
      <c r="D72" s="43">
        <f>VLOOKUP(CONCATENATE($D$1,A72,B72),'Dados planilhados'!D:H,5,FALSE)</f>
        <v>-7021837.667</v>
      </c>
      <c r="E72" s="35"/>
      <c r="F72" s="35"/>
      <c r="G72" s="35"/>
    </row>
    <row r="73">
      <c r="A73" s="30" t="s">
        <v>51</v>
      </c>
      <c r="B73" s="30">
        <v>5.0</v>
      </c>
      <c r="C73" s="43">
        <f>VLOOKUP(CONCATENATE($C$1,A73,B73),'Dados planilhados'!D:H,5,FALSE)</f>
        <v>-1964011</v>
      </c>
      <c r="D73" s="43">
        <f>VLOOKUP(CONCATENATE($D$1,A73,B73),'Dados planilhados'!D:H,5,FALSE)</f>
        <v>-6542281.667</v>
      </c>
      <c r="E73" s="35"/>
      <c r="F73" s="35"/>
      <c r="G73" s="35"/>
    </row>
    <row r="74">
      <c r="A74" s="30" t="s">
        <v>51</v>
      </c>
      <c r="B74" s="30">
        <v>10.0</v>
      </c>
      <c r="C74" s="43">
        <f>VLOOKUP(CONCATENATE($C$1,A74,B74),'Dados planilhados'!D:H,5,FALSE)</f>
        <v>-1012123.667</v>
      </c>
      <c r="D74" s="43">
        <f>VLOOKUP(CONCATENATE($D$1,A74,B74),'Dados planilhados'!D:H,5,FALSE)</f>
        <v>-5403530.667</v>
      </c>
      <c r="E74" s="35"/>
      <c r="F74" s="35"/>
      <c r="G74" s="35"/>
    </row>
    <row r="75">
      <c r="A75" s="30" t="s">
        <v>51</v>
      </c>
      <c r="B75" s="30">
        <v>15.0</v>
      </c>
      <c r="C75" s="43">
        <f>VLOOKUP(CONCATENATE($C$1,A75,B75),'Dados planilhados'!D:H,5,FALSE)</f>
        <v>236836.3333</v>
      </c>
      <c r="D75" s="43">
        <f>VLOOKUP(CONCATENATE($D$1,A75,B75),'Dados planilhados'!D:H,5,FALSE)</f>
        <v>-3838579</v>
      </c>
      <c r="E75" s="35"/>
      <c r="F75" s="35"/>
      <c r="G75" s="35"/>
    </row>
    <row r="76">
      <c r="A76" s="30" t="s">
        <v>51</v>
      </c>
      <c r="B76" s="30">
        <v>20.0</v>
      </c>
      <c r="C76" s="43">
        <f>VLOOKUP(CONCATENATE($C$1,A76,B76),'Dados planilhados'!D:H,5,FALSE)</f>
        <v>1845913.333</v>
      </c>
      <c r="D76" s="43">
        <f>VLOOKUP(CONCATENATE($D$1,A76,B76),'Dados planilhados'!D:H,5,FALSE)</f>
        <v>-1700200.667</v>
      </c>
      <c r="E76" s="35"/>
      <c r="F76" s="35"/>
      <c r="G76" s="35"/>
    </row>
    <row r="77">
      <c r="A77" s="30" t="s">
        <v>51</v>
      </c>
      <c r="B77" s="30">
        <v>25.0</v>
      </c>
      <c r="C77" s="43">
        <f>VLOOKUP(CONCATENATE($C$1,A77,B77),'Dados planilhados'!D:H,5,FALSE)</f>
        <v>3627716.333</v>
      </c>
      <c r="D77" s="43">
        <f>VLOOKUP(CONCATENATE($D$1,A77,B77),'Dados planilhados'!D:H,5,FALSE)</f>
        <v>934557.3333</v>
      </c>
      <c r="E77" s="35"/>
      <c r="F77" s="35"/>
      <c r="G77" s="35"/>
    </row>
    <row r="78">
      <c r="A78" s="30" t="s">
        <v>51</v>
      </c>
      <c r="B78" s="30">
        <v>30.0</v>
      </c>
      <c r="C78" s="43">
        <f>VLOOKUP(CONCATENATE($C$1,A78,B78),'Dados planilhados'!D:H,5,FALSE)</f>
        <v>5604176</v>
      </c>
      <c r="D78" s="43">
        <f>VLOOKUP(CONCATENATE($D$1,A78,B78),'Dados planilhados'!D:H,5,FALSE)</f>
        <v>3885885.667</v>
      </c>
      <c r="E78" s="35"/>
      <c r="F78" s="35"/>
      <c r="G78" s="35"/>
    </row>
    <row r="79">
      <c r="A79" s="30" t="s">
        <v>51</v>
      </c>
      <c r="B79" s="30">
        <v>35.0</v>
      </c>
      <c r="C79" s="43">
        <f>VLOOKUP(CONCATENATE($C$1,A79,B79),'Dados planilhados'!D:H,5,FALSE)</f>
        <v>7516456.333</v>
      </c>
      <c r="D79" s="43">
        <f>VLOOKUP(CONCATENATE($D$1,A79,B79),'Dados planilhados'!D:H,5,FALSE)</f>
        <v>7210280</v>
      </c>
      <c r="E79" s="35"/>
      <c r="F79" s="35"/>
      <c r="G79" s="35"/>
    </row>
    <row r="80">
      <c r="A80" s="30" t="s">
        <v>51</v>
      </c>
      <c r="B80" s="30">
        <v>40.0</v>
      </c>
      <c r="C80" s="43">
        <f>VLOOKUP(CONCATENATE($C$1,A80,B80),'Dados planilhados'!D:H,5,FALSE)</f>
        <v>9476087</v>
      </c>
      <c r="D80" s="43">
        <f>VLOOKUP(CONCATENATE($D$1,A80,B80),'Dados planilhados'!D:H,5,FALSE)</f>
        <v>10947312</v>
      </c>
      <c r="E80" s="35"/>
      <c r="F80" s="35"/>
      <c r="G80" s="35"/>
    </row>
    <row r="81">
      <c r="A81" s="30" t="s">
        <v>51</v>
      </c>
      <c r="B81" s="30">
        <v>45.0</v>
      </c>
      <c r="C81" s="43">
        <f>VLOOKUP(CONCATENATE($C$1,A81,B81),'Dados planilhados'!D:H,5,FALSE)</f>
        <v>11460762</v>
      </c>
      <c r="D81" s="43">
        <f>VLOOKUP(CONCATENATE($D$1,A81,B81),'Dados planilhados'!D:H,5,FALSE)</f>
        <v>14914598.67</v>
      </c>
      <c r="E81" s="59"/>
      <c r="F81" s="59"/>
      <c r="G81" s="59" t="str">
        <f>(F81-E81)/E81</f>
        <v>#DIV/0!</v>
      </c>
    </row>
    <row r="82">
      <c r="A82" s="30" t="s">
        <v>52</v>
      </c>
      <c r="B82" s="30">
        <v>0.0</v>
      </c>
      <c r="C82" s="43">
        <f>VLOOKUP(CONCATENATE($C$1,A82,B82),'Dados planilhados'!D:H,5,FALSE)</f>
        <v>-1461854.667</v>
      </c>
      <c r="D82" s="43">
        <f>VLOOKUP(CONCATENATE($D$1,A82,B82),'Dados planilhados'!D:H,5,FALSE)</f>
        <v>-5877046</v>
      </c>
      <c r="E82" s="35"/>
      <c r="F82" s="35"/>
      <c r="G82" s="35"/>
    </row>
    <row r="83">
      <c r="A83" s="30" t="s">
        <v>52</v>
      </c>
      <c r="B83" s="30">
        <v>5.0</v>
      </c>
      <c r="C83" s="43">
        <f>VLOOKUP(CONCATENATE($C$1,A83,B83),'Dados planilhados'!D:H,5,FALSE)</f>
        <v>-1203679.333</v>
      </c>
      <c r="D83" s="43">
        <f>VLOOKUP(CONCATENATE($D$1,A83,B83),'Dados planilhados'!D:H,5,FALSE)</f>
        <v>-5641888.333</v>
      </c>
      <c r="E83" s="35"/>
      <c r="F83" s="35"/>
      <c r="G83" s="35"/>
    </row>
    <row r="84">
      <c r="A84" s="30" t="s">
        <v>52</v>
      </c>
      <c r="B84" s="30">
        <v>10.0</v>
      </c>
      <c r="C84" s="43">
        <f>VLOOKUP(CONCATENATE($C$1,A84,B84),'Dados planilhados'!D:H,5,FALSE)</f>
        <v>-627798</v>
      </c>
      <c r="D84" s="43">
        <f>VLOOKUP(CONCATENATE($D$1,A84,B84),'Dados planilhados'!D:H,5,FALSE)</f>
        <v>-5108204.333</v>
      </c>
      <c r="E84" s="35"/>
      <c r="F84" s="35"/>
      <c r="G84" s="35"/>
    </row>
    <row r="85">
      <c r="A85" s="30" t="s">
        <v>52</v>
      </c>
      <c r="B85" s="30">
        <v>15.0</v>
      </c>
      <c r="C85" s="43">
        <f>VLOOKUP(CONCATENATE($C$1,A85,B85),'Dados planilhados'!D:H,5,FALSE)</f>
        <v>61967.66667</v>
      </c>
      <c r="D85" s="43">
        <f>VLOOKUP(CONCATENATE($D$1,A85,B85),'Dados planilhados'!D:H,5,FALSE)</f>
        <v>-4304267.667</v>
      </c>
      <c r="E85" s="35"/>
      <c r="F85" s="35"/>
      <c r="G85" s="35"/>
    </row>
    <row r="86">
      <c r="A86" s="30" t="s">
        <v>52</v>
      </c>
      <c r="B86" s="30">
        <v>20.0</v>
      </c>
      <c r="C86" s="43">
        <f>VLOOKUP(CONCATENATE($C$1,A86,B86),'Dados planilhados'!D:H,5,FALSE)</f>
        <v>1079664.333</v>
      </c>
      <c r="D86" s="43">
        <f>VLOOKUP(CONCATENATE($D$1,A86,B86),'Dados planilhados'!D:H,5,FALSE)</f>
        <v>-3100261</v>
      </c>
      <c r="E86" s="35"/>
      <c r="F86" s="35"/>
      <c r="G86" s="35"/>
    </row>
    <row r="87">
      <c r="A87" s="30" t="s">
        <v>52</v>
      </c>
      <c r="B87" s="30">
        <v>25.0</v>
      </c>
      <c r="C87" s="43">
        <f>VLOOKUP(CONCATENATE($C$1,A87,B87),'Dados planilhados'!D:H,5,FALSE)</f>
        <v>2234670.333</v>
      </c>
      <c r="D87" s="43">
        <f>VLOOKUP(CONCATENATE($D$1,A87,B87),'Dados planilhados'!D:H,5,FALSE)</f>
        <v>-1474060.667</v>
      </c>
      <c r="E87" s="35"/>
      <c r="F87" s="35"/>
      <c r="G87" s="35"/>
    </row>
    <row r="88">
      <c r="A88" s="30" t="s">
        <v>52</v>
      </c>
      <c r="B88" s="30">
        <v>30.0</v>
      </c>
      <c r="C88" s="43">
        <f>VLOOKUP(CONCATENATE($C$1,A88,B88),'Dados planilhados'!D:H,5,FALSE)</f>
        <v>3572915.667</v>
      </c>
      <c r="D88" s="43">
        <f>VLOOKUP(CONCATENATE($D$1,A88,B88),'Dados planilhados'!D:H,5,FALSE)</f>
        <v>458171</v>
      </c>
      <c r="E88" s="35"/>
      <c r="F88" s="35"/>
      <c r="G88" s="35"/>
    </row>
    <row r="89">
      <c r="A89" s="30" t="s">
        <v>52</v>
      </c>
      <c r="B89" s="30">
        <v>35.0</v>
      </c>
      <c r="C89" s="43">
        <f>VLOOKUP(CONCATENATE($C$1,A89,B89),'Dados planilhados'!D:H,5,FALSE)</f>
        <v>5104415.667</v>
      </c>
      <c r="D89" s="43">
        <f>VLOOKUP(CONCATENATE($D$1,A89,B89),'Dados planilhados'!D:H,5,FALSE)</f>
        <v>2785404.667</v>
      </c>
      <c r="E89" s="35"/>
      <c r="F89" s="35"/>
      <c r="G89" s="35"/>
    </row>
    <row r="90">
      <c r="A90" s="30" t="s">
        <v>52</v>
      </c>
      <c r="B90" s="30">
        <v>40.0</v>
      </c>
      <c r="C90" s="43">
        <f>VLOOKUP(CONCATENATE($C$1,A90,B90),'Dados planilhados'!D:H,5,FALSE)</f>
        <v>6717720</v>
      </c>
      <c r="D90" s="43">
        <f>VLOOKUP(CONCATENATE($D$1,A90,B90),'Dados planilhados'!D:H,5,FALSE)</f>
        <v>5470380.667</v>
      </c>
      <c r="E90" s="35"/>
      <c r="F90" s="35"/>
      <c r="G90" s="35"/>
    </row>
    <row r="91">
      <c r="A91" s="30" t="s">
        <v>52</v>
      </c>
      <c r="B91" s="30">
        <v>45.0</v>
      </c>
      <c r="C91" s="43">
        <f>VLOOKUP(CONCATENATE($C$1,A91,B91),'Dados planilhados'!D:H,5,FALSE)</f>
        <v>8475429.333</v>
      </c>
      <c r="D91" s="43">
        <f>VLOOKUP(CONCATENATE($D$1,A91,B91),'Dados planilhados'!D:H,5,FALSE)</f>
        <v>8495484</v>
      </c>
      <c r="E91" s="59"/>
      <c r="F91" s="59"/>
      <c r="G91" s="59" t="str">
        <f>(F91-E91)/E91</f>
        <v>#DIV/0!</v>
      </c>
    </row>
    <row r="92">
      <c r="A92" s="30" t="s">
        <v>53</v>
      </c>
      <c r="B92" s="30">
        <v>0.0</v>
      </c>
      <c r="C92" s="43">
        <f>VLOOKUP(CONCATENATE($C$1,A92,B92),'Dados planilhados'!D:H,5,FALSE)</f>
        <v>-2019536</v>
      </c>
      <c r="D92" s="43">
        <f>VLOOKUP(CONCATENATE($D$1,A92,B92),'Dados planilhados'!D:H,5,FALSE)</f>
        <v>-6813886</v>
      </c>
      <c r="E92" s="35"/>
      <c r="F92" s="35"/>
      <c r="G92" s="35"/>
    </row>
    <row r="93">
      <c r="A93" s="30" t="s">
        <v>53</v>
      </c>
      <c r="B93" s="30">
        <v>5.0</v>
      </c>
      <c r="C93" s="43">
        <f>VLOOKUP(CONCATENATE($C$1,A93,B93),'Dados planilhados'!D:H,5,FALSE)</f>
        <v>-1338341</v>
      </c>
      <c r="D93" s="43">
        <f>VLOOKUP(CONCATENATE($D$1,A93,B93),'Dados planilhados'!D:H,5,FALSE)</f>
        <v>-6300073</v>
      </c>
      <c r="E93" s="35"/>
      <c r="F93" s="35"/>
      <c r="G93" s="35"/>
    </row>
    <row r="94">
      <c r="A94" s="30" t="s">
        <v>53</v>
      </c>
      <c r="B94" s="30">
        <v>10.0</v>
      </c>
      <c r="C94" s="43">
        <f>VLOOKUP(CONCATENATE($C$1,A94,B94),'Dados planilhados'!D:H,5,FALSE)</f>
        <v>-420768.6667</v>
      </c>
      <c r="D94" s="43">
        <f>VLOOKUP(CONCATENATE($D$1,A94,B94),'Dados planilhados'!D:H,5,FALSE)</f>
        <v>-5105723.667</v>
      </c>
      <c r="E94" s="35"/>
      <c r="F94" s="35"/>
      <c r="G94" s="35"/>
    </row>
    <row r="95">
      <c r="A95" s="30" t="s">
        <v>53</v>
      </c>
      <c r="B95" s="30">
        <v>15.0</v>
      </c>
      <c r="C95" s="43">
        <f>VLOOKUP(CONCATENATE($C$1,A95,B95),'Dados planilhados'!D:H,5,FALSE)</f>
        <v>780069.3333</v>
      </c>
      <c r="D95" s="43">
        <f>VLOOKUP(CONCATENATE($D$1,A95,B95),'Dados planilhados'!D:H,5,FALSE)</f>
        <v>-3407630.333</v>
      </c>
      <c r="E95" s="35"/>
      <c r="F95" s="35"/>
      <c r="G95" s="35"/>
    </row>
    <row r="96">
      <c r="A96" s="30" t="s">
        <v>53</v>
      </c>
      <c r="B96" s="30">
        <v>20.0</v>
      </c>
      <c r="C96" s="43">
        <f>VLOOKUP(CONCATENATE($C$1,A96,B96),'Dados planilhados'!D:H,5,FALSE)</f>
        <v>2305656.333</v>
      </c>
      <c r="D96" s="43">
        <f>VLOOKUP(CONCATENATE($D$1,A96,B96),'Dados planilhados'!D:H,5,FALSE)</f>
        <v>-1104110.333</v>
      </c>
      <c r="E96" s="35"/>
      <c r="F96" s="35"/>
      <c r="G96" s="35"/>
    </row>
    <row r="97">
      <c r="A97" s="30" t="s">
        <v>53</v>
      </c>
      <c r="B97" s="30">
        <v>25.0</v>
      </c>
      <c r="C97" s="43">
        <f>VLOOKUP(CONCATENATE($C$1,A97,B97),'Dados planilhados'!D:H,5,FALSE)</f>
        <v>4138889.333</v>
      </c>
      <c r="D97" s="43">
        <f>VLOOKUP(CONCATENATE($D$1,A97,B97),'Dados planilhados'!D:H,5,FALSE)</f>
        <v>1735437.333</v>
      </c>
      <c r="E97" s="35"/>
      <c r="F97" s="35"/>
      <c r="G97" s="35"/>
    </row>
    <row r="98">
      <c r="A98" s="30" t="s">
        <v>53</v>
      </c>
      <c r="B98" s="30">
        <v>30.0</v>
      </c>
      <c r="C98" s="43">
        <f>VLOOKUP(CONCATENATE($C$1,A98,B98),'Dados planilhados'!D:H,5,FALSE)</f>
        <v>5941809.333</v>
      </c>
      <c r="D98" s="43">
        <f>VLOOKUP(CONCATENATE($D$1,A98,B98),'Dados planilhados'!D:H,5,FALSE)</f>
        <v>5092729.333</v>
      </c>
      <c r="E98" s="35"/>
      <c r="F98" s="35"/>
      <c r="G98" s="35"/>
    </row>
    <row r="99">
      <c r="A99" s="30" t="s">
        <v>53</v>
      </c>
      <c r="B99" s="30">
        <v>35.0</v>
      </c>
      <c r="C99" s="43">
        <f>VLOOKUP(CONCATENATE($C$1,A99,B99),'Dados planilhados'!D:H,5,FALSE)</f>
        <v>7940998.333</v>
      </c>
      <c r="D99" s="43">
        <f>VLOOKUP(CONCATENATE($D$1,A99,B99),'Dados planilhados'!D:H,5,FALSE)</f>
        <v>8847190</v>
      </c>
      <c r="E99" s="35"/>
      <c r="F99" s="35"/>
      <c r="G99" s="35"/>
    </row>
    <row r="100">
      <c r="A100" s="30" t="s">
        <v>53</v>
      </c>
      <c r="B100" s="30">
        <v>40.0</v>
      </c>
      <c r="C100" s="43">
        <f>VLOOKUP(CONCATENATE($C$1,A100,B100),'Dados planilhados'!D:H,5,FALSE)</f>
        <v>9920450.333</v>
      </c>
      <c r="D100" s="43">
        <f>VLOOKUP(CONCATENATE($D$1,A100,B100),'Dados planilhados'!D:H,5,FALSE)</f>
        <v>12984577.33</v>
      </c>
      <c r="E100" s="35"/>
      <c r="F100" s="35"/>
      <c r="G100" s="35"/>
    </row>
    <row r="101">
      <c r="A101" s="30" t="s">
        <v>53</v>
      </c>
      <c r="B101" s="30">
        <v>45.0</v>
      </c>
      <c r="C101" s="43">
        <f>VLOOKUP(CONCATENATE($C$1,A101,B101),'Dados planilhados'!D:H,5,FALSE)</f>
        <v>11912808.67</v>
      </c>
      <c r="D101" s="43">
        <f>VLOOKUP(CONCATENATE($D$1,A101,B101),'Dados planilhados'!D:H,5,FALSE)</f>
        <v>17551623.33</v>
      </c>
      <c r="E101" s="59"/>
      <c r="F101" s="59"/>
      <c r="G101" s="59" t="str">
        <f>(F101-E101)/E101</f>
        <v>#DIV/0!</v>
      </c>
    </row>
    <row r="102">
      <c r="A102" s="30" t="s">
        <v>54</v>
      </c>
      <c r="B102" s="30">
        <v>0.0</v>
      </c>
      <c r="C102" s="43">
        <f>VLOOKUP(CONCATENATE($C$1,A102,B102),'Dados planilhados'!D:H,5,FALSE)</f>
        <v>-1476068.667</v>
      </c>
      <c r="D102" s="43">
        <f>VLOOKUP(CONCATENATE($D$1,A102,B102),'Dados planilhados'!D:H,5,FALSE)</f>
        <v>-6514177.667</v>
      </c>
      <c r="E102" s="35"/>
      <c r="F102" s="35"/>
      <c r="G102" s="35"/>
    </row>
    <row r="103">
      <c r="A103" s="30" t="s">
        <v>54</v>
      </c>
      <c r="B103" s="30">
        <v>5.0</v>
      </c>
      <c r="C103" s="43">
        <f>VLOOKUP(CONCATENATE($C$1,A103,B103),'Dados planilhados'!D:H,5,FALSE)</f>
        <v>-763112.3333</v>
      </c>
      <c r="D103" s="43">
        <f>VLOOKUP(CONCATENATE($D$1,A103,B103),'Dados planilhados'!D:H,5,FALSE)</f>
        <v>-5722046.667</v>
      </c>
      <c r="E103" s="35"/>
      <c r="F103" s="35"/>
      <c r="G103" s="35"/>
    </row>
    <row r="104">
      <c r="A104" s="30" t="s">
        <v>54</v>
      </c>
      <c r="B104" s="30">
        <v>10.0</v>
      </c>
      <c r="C104" s="43">
        <f>VLOOKUP(CONCATENATE($C$1,A104,B104),'Dados planilhados'!D:H,5,FALSE)</f>
        <v>317690.3333</v>
      </c>
      <c r="D104" s="43">
        <f>VLOOKUP(CONCATENATE($D$1,A104,B104),'Dados planilhados'!D:H,5,FALSE)</f>
        <v>-4293885.667</v>
      </c>
      <c r="E104" s="35"/>
      <c r="F104" s="35"/>
      <c r="G104" s="35"/>
    </row>
    <row r="105">
      <c r="A105" s="30" t="s">
        <v>54</v>
      </c>
      <c r="B105" s="30">
        <v>15.0</v>
      </c>
      <c r="C105" s="43">
        <f>VLOOKUP(CONCATENATE($C$1,A105,B105),'Dados planilhados'!D:H,5,FALSE)</f>
        <v>1683800</v>
      </c>
      <c r="D105" s="43">
        <f>VLOOKUP(CONCATENATE($D$1,A105,B105),'Dados planilhados'!D:H,5,FALSE)</f>
        <v>-2176632</v>
      </c>
      <c r="E105" s="35"/>
      <c r="F105" s="35"/>
      <c r="G105" s="35"/>
    </row>
    <row r="106">
      <c r="A106" s="30" t="s">
        <v>54</v>
      </c>
      <c r="B106" s="30">
        <v>20.0</v>
      </c>
      <c r="C106" s="43">
        <f>VLOOKUP(CONCATENATE($C$1,A106,B106),'Dados planilhados'!D:H,5,FALSE)</f>
        <v>3436835.333</v>
      </c>
      <c r="D106" s="43">
        <f>VLOOKUP(CONCATENATE($D$1,A106,B106),'Dados planilhados'!D:H,5,FALSE)</f>
        <v>642496.3333</v>
      </c>
      <c r="E106" s="35"/>
      <c r="F106" s="35"/>
      <c r="G106" s="35"/>
    </row>
    <row r="107">
      <c r="A107" s="30" t="s">
        <v>54</v>
      </c>
      <c r="B107" s="30">
        <v>25.0</v>
      </c>
      <c r="C107" s="43">
        <f>VLOOKUP(CONCATENATE($C$1,A107,B107),'Dados planilhados'!D:H,5,FALSE)</f>
        <v>5393725</v>
      </c>
      <c r="D107" s="43">
        <f>VLOOKUP(CONCATENATE($D$1,A107,B107),'Dados planilhados'!D:H,5,FALSE)</f>
        <v>4260225</v>
      </c>
      <c r="E107" s="35"/>
      <c r="F107" s="35"/>
      <c r="G107" s="35"/>
    </row>
    <row r="108">
      <c r="A108" s="30" t="s">
        <v>54</v>
      </c>
      <c r="B108" s="30">
        <v>30.0</v>
      </c>
      <c r="C108" s="43">
        <f>VLOOKUP(CONCATENATE($C$1,A108,B108),'Dados planilhados'!D:H,5,FALSE)</f>
        <v>7576238.667</v>
      </c>
      <c r="D108" s="43">
        <f>VLOOKUP(CONCATENATE($D$1,A108,B108),'Dados planilhados'!D:H,5,FALSE)</f>
        <v>8286777.333</v>
      </c>
      <c r="E108" s="35"/>
      <c r="F108" s="35"/>
      <c r="G108" s="35"/>
    </row>
    <row r="109">
      <c r="A109" s="30" t="s">
        <v>54</v>
      </c>
      <c r="B109" s="30">
        <v>35.0</v>
      </c>
      <c r="C109" s="43">
        <f>VLOOKUP(CONCATENATE($C$1,A109,B109),'Dados planilhados'!D:H,5,FALSE)</f>
        <v>9945295</v>
      </c>
      <c r="D109" s="43">
        <f>VLOOKUP(CONCATENATE($D$1,A109,B109),'Dados planilhados'!D:H,5,FALSE)</f>
        <v>12901925.33</v>
      </c>
      <c r="E109" s="35"/>
      <c r="F109" s="35"/>
      <c r="G109" s="35"/>
    </row>
    <row r="110">
      <c r="A110" s="30" t="s">
        <v>54</v>
      </c>
      <c r="B110" s="30">
        <v>40.0</v>
      </c>
      <c r="C110" s="43">
        <f>VLOOKUP(CONCATENATE($C$1,A110,B110),'Dados planilhados'!D:H,5,FALSE)</f>
        <v>12194305.67</v>
      </c>
      <c r="D110" s="43">
        <f>VLOOKUP(CONCATENATE($D$1,A110,B110),'Dados planilhados'!D:H,5,FALSE)</f>
        <v>17954454</v>
      </c>
      <c r="E110" s="35"/>
      <c r="F110" s="35"/>
      <c r="G110" s="35"/>
    </row>
    <row r="111">
      <c r="A111" s="30" t="s">
        <v>54</v>
      </c>
      <c r="B111" s="30">
        <v>45.0</v>
      </c>
      <c r="C111" s="43">
        <f>VLOOKUP(CONCATENATE($C$1,A111,B111),'Dados planilhados'!D:H,5,FALSE)</f>
        <v>14547794</v>
      </c>
      <c r="D111" s="43">
        <f>VLOOKUP(CONCATENATE($D$1,A111,B111),'Dados planilhados'!D:H,5,FALSE)</f>
        <v>23341062</v>
      </c>
      <c r="E111" s="59"/>
      <c r="F111" s="59"/>
      <c r="G111" s="59" t="str">
        <f>(F111-E111)/E111</f>
        <v>#DIV/0!</v>
      </c>
    </row>
    <row r="112">
      <c r="A112" s="50" t="s">
        <v>55</v>
      </c>
      <c r="B112" s="30">
        <v>0.0</v>
      </c>
      <c r="C112" s="43">
        <f>VLOOKUP(CONCATENATE($C$1,A112,B112),'Dados planilhados'!D:H,5,FALSE)</f>
        <v>-2715318.333</v>
      </c>
      <c r="D112" s="43">
        <f>VLOOKUP(CONCATENATE($D$1,A112,B112),'Dados planilhados'!D:H,5,FALSE)</f>
        <v>-7088980.667</v>
      </c>
      <c r="E112" s="35"/>
      <c r="F112" s="35"/>
      <c r="G112" s="35"/>
    </row>
    <row r="113">
      <c r="A113" s="50" t="s">
        <v>55</v>
      </c>
      <c r="B113" s="30">
        <v>5.0</v>
      </c>
      <c r="C113" s="43">
        <f>VLOOKUP(CONCATENATE($C$1,A113,B113),'Dados planilhados'!D:H,5,FALSE)</f>
        <v>-2586249</v>
      </c>
      <c r="D113" s="43">
        <f>VLOOKUP(CONCATENATE($D$1,A113,B113),'Dados planilhados'!D:H,5,FALSE)</f>
        <v>-6989975.667</v>
      </c>
      <c r="E113" s="35"/>
      <c r="F113" s="35"/>
      <c r="G113" s="35"/>
    </row>
    <row r="114">
      <c r="A114" s="50" t="s">
        <v>55</v>
      </c>
      <c r="B114" s="30">
        <v>10.0</v>
      </c>
      <c r="C114" s="43">
        <f>VLOOKUP(CONCATENATE($C$1,A114,B114),'Dados planilhados'!D:H,5,FALSE)</f>
        <v>-2238321.667</v>
      </c>
      <c r="D114" s="43">
        <f>VLOOKUP(CONCATENATE($D$1,A114,B114),'Dados planilhados'!D:H,5,FALSE)</f>
        <v>-6660535</v>
      </c>
      <c r="E114" s="35"/>
      <c r="F114" s="35"/>
      <c r="G114" s="35"/>
    </row>
    <row r="115">
      <c r="A115" s="50" t="s">
        <v>55</v>
      </c>
      <c r="B115" s="30">
        <v>15.0</v>
      </c>
      <c r="C115" s="43">
        <f>VLOOKUP(CONCATENATE($C$1,A115,B115),'Dados planilhados'!D:H,5,FALSE)</f>
        <v>-1755294</v>
      </c>
      <c r="D115" s="43">
        <f>VLOOKUP(CONCATENATE($D$1,A115,B115),'Dados planilhados'!D:H,5,FALSE)</f>
        <v>-5987751</v>
      </c>
      <c r="E115" s="35"/>
      <c r="F115" s="35"/>
      <c r="G115" s="35"/>
    </row>
    <row r="116">
      <c r="A116" s="50" t="s">
        <v>55</v>
      </c>
      <c r="B116" s="30">
        <v>20.0</v>
      </c>
      <c r="C116" s="43">
        <f>VLOOKUP(CONCATENATE($C$1,A116,B116),'Dados planilhados'!D:H,5,FALSE)</f>
        <v>-1174090.667</v>
      </c>
      <c r="D116" s="43">
        <f>VLOOKUP(CONCATENATE($D$1,A116,B116),'Dados planilhados'!D:H,5,FALSE)</f>
        <v>-5017083.333</v>
      </c>
      <c r="E116" s="35"/>
      <c r="F116" s="35"/>
      <c r="G116" s="35"/>
    </row>
    <row r="117">
      <c r="A117" s="50" t="s">
        <v>55</v>
      </c>
      <c r="B117" s="30">
        <v>25.0</v>
      </c>
      <c r="C117" s="43">
        <f>VLOOKUP(CONCATENATE($C$1,A117,B117),'Dados planilhados'!D:H,5,FALSE)</f>
        <v>-439706</v>
      </c>
      <c r="D117" s="43">
        <f>VLOOKUP(CONCATENATE($D$1,A117,B117),'Dados planilhados'!D:H,5,FALSE)</f>
        <v>-3805383</v>
      </c>
      <c r="E117" s="35"/>
      <c r="F117" s="35"/>
      <c r="G117" s="35"/>
    </row>
    <row r="118">
      <c r="A118" s="50" t="s">
        <v>55</v>
      </c>
      <c r="B118" s="30">
        <v>30.0</v>
      </c>
      <c r="C118" s="43">
        <f>VLOOKUP(CONCATENATE($C$1,A118,B118),'Dados planilhados'!D:H,5,FALSE)</f>
        <v>395651.6667</v>
      </c>
      <c r="D118" s="43">
        <f>VLOOKUP(CONCATENATE($D$1,A118,B118),'Dados planilhados'!D:H,5,FALSE)</f>
        <v>-2154260.333</v>
      </c>
      <c r="E118" s="35"/>
      <c r="F118" s="35"/>
      <c r="G118" s="35"/>
    </row>
    <row r="119">
      <c r="A119" s="50" t="s">
        <v>55</v>
      </c>
      <c r="B119" s="30">
        <v>35.0</v>
      </c>
      <c r="C119" s="43">
        <f>VLOOKUP(CONCATENATE($C$1,A119,B119),'Dados planilhados'!D:H,5,FALSE)</f>
        <v>1344442.667</v>
      </c>
      <c r="D119" s="43">
        <f>VLOOKUP(CONCATENATE($D$1,A119,B119),'Dados planilhados'!D:H,5,FALSE)</f>
        <v>-284451.3333</v>
      </c>
      <c r="E119" s="35"/>
      <c r="F119" s="35"/>
      <c r="G119" s="35"/>
    </row>
    <row r="120">
      <c r="A120" s="50" t="s">
        <v>55</v>
      </c>
      <c r="B120" s="30">
        <v>40.0</v>
      </c>
      <c r="C120" s="43">
        <f>VLOOKUP(CONCATENATE($C$1,A120,B120),'Dados planilhados'!D:H,5,FALSE)</f>
        <v>2420954</v>
      </c>
      <c r="D120" s="43">
        <f>VLOOKUP(CONCATENATE($D$1,A120,B120),'Dados planilhados'!D:H,5,FALSE)</f>
        <v>1930610.667</v>
      </c>
      <c r="E120" s="35"/>
      <c r="F120" s="35"/>
      <c r="G120" s="35"/>
    </row>
    <row r="121">
      <c r="A121" s="50" t="s">
        <v>55</v>
      </c>
      <c r="B121" s="30">
        <v>45.0</v>
      </c>
      <c r="C121" s="43">
        <f>VLOOKUP(CONCATENATE($C$1,A121,B121),'Dados planilhados'!D:H,5,FALSE)</f>
        <v>3634219</v>
      </c>
      <c r="D121" s="43">
        <f>VLOOKUP(CONCATENATE($D$1,A121,B121),'Dados planilhados'!D:H,5,FALSE)</f>
        <v>4395184.667</v>
      </c>
      <c r="E121" s="59"/>
      <c r="F121" s="59"/>
      <c r="G121" s="59" t="str">
        <f>(F121-E121)/E121</f>
        <v>#DIV/0!</v>
      </c>
    </row>
    <row r="122">
      <c r="A122" s="50" t="s">
        <v>56</v>
      </c>
      <c r="B122" s="30">
        <v>0.0</v>
      </c>
      <c r="C122" s="43">
        <f>VLOOKUP(CONCATENATE($C$1,A122,B122),'Dados planilhados'!D:H,5,FALSE)</f>
        <v>-3208051.667</v>
      </c>
      <c r="D122" s="43">
        <f>VLOOKUP(CONCATENATE($D$1,A122,B122),'Dados planilhados'!D:H,5,FALSE)</f>
        <v>-7847280.333</v>
      </c>
      <c r="E122" s="35"/>
      <c r="F122" s="35"/>
      <c r="G122" s="35"/>
    </row>
    <row r="123">
      <c r="A123" s="50" t="s">
        <v>56</v>
      </c>
      <c r="B123" s="30">
        <v>5.0</v>
      </c>
      <c r="C123" s="43">
        <f>VLOOKUP(CONCATENATE($C$1,A123,B123),'Dados planilhados'!D:H,5,FALSE)</f>
        <v>-3169765.667</v>
      </c>
      <c r="D123" s="43">
        <f>VLOOKUP(CONCATENATE($D$1,A123,B123),'Dados planilhados'!D:H,5,FALSE)</f>
        <v>-7867466.667</v>
      </c>
      <c r="E123" s="35"/>
      <c r="F123" s="35"/>
      <c r="G123" s="35"/>
    </row>
    <row r="124">
      <c r="A124" s="50" t="s">
        <v>56</v>
      </c>
      <c r="B124" s="30">
        <v>10.0</v>
      </c>
      <c r="C124" s="43">
        <f>VLOOKUP(CONCATENATE($C$1,A124,B124),'Dados planilhados'!D:H,5,FALSE)</f>
        <v>-3034987.333</v>
      </c>
      <c r="D124" s="43">
        <f>VLOOKUP(CONCATENATE($D$1,A124,B124),'Dados planilhados'!D:H,5,FALSE)</f>
        <v>-7765649.333</v>
      </c>
      <c r="E124" s="35"/>
      <c r="F124" s="35"/>
      <c r="G124" s="35"/>
    </row>
    <row r="125">
      <c r="A125" s="50" t="s">
        <v>56</v>
      </c>
      <c r="B125" s="30">
        <v>15.0</v>
      </c>
      <c r="C125" s="43">
        <f>VLOOKUP(CONCATENATE($C$1,A125,B125),'Dados planilhados'!D:H,5,FALSE)</f>
        <v>-2877152</v>
      </c>
      <c r="D125" s="43">
        <f>VLOOKUP(CONCATENATE($D$1,A125,B125),'Dados planilhados'!D:H,5,FALSE)</f>
        <v>-7523392</v>
      </c>
      <c r="E125" s="35"/>
      <c r="F125" s="35"/>
      <c r="G125" s="35"/>
    </row>
    <row r="126">
      <c r="A126" s="50" t="s">
        <v>56</v>
      </c>
      <c r="B126" s="30">
        <v>20.0</v>
      </c>
      <c r="C126" s="43">
        <f>VLOOKUP(CONCATENATE($C$1,A126,B126),'Dados planilhados'!D:H,5,FALSE)</f>
        <v>-2570849.333</v>
      </c>
      <c r="D126" s="43">
        <f>VLOOKUP(CONCATENATE($D$1,A126,B126),'Dados planilhados'!D:H,5,FALSE)</f>
        <v>-6892118</v>
      </c>
      <c r="E126" s="35"/>
      <c r="F126" s="35"/>
      <c r="G126" s="35"/>
    </row>
    <row r="127">
      <c r="A127" s="50" t="s">
        <v>56</v>
      </c>
      <c r="B127" s="30">
        <v>25.0</v>
      </c>
      <c r="C127" s="43">
        <f>VLOOKUP(CONCATENATE($C$1,A127,B127),'Dados planilhados'!D:H,5,FALSE)</f>
        <v>-2096488.667</v>
      </c>
      <c r="D127" s="43">
        <f>VLOOKUP(CONCATENATE($D$1,A127,B127),'Dados planilhados'!D:H,5,FALSE)</f>
        <v>-6137717.333</v>
      </c>
      <c r="E127" s="35"/>
      <c r="F127" s="35"/>
      <c r="G127" s="35"/>
    </row>
    <row r="128">
      <c r="A128" s="50" t="s">
        <v>56</v>
      </c>
      <c r="B128" s="30">
        <v>30.0</v>
      </c>
      <c r="C128" s="43">
        <f>VLOOKUP(CONCATENATE($C$1,A128,B128),'Dados planilhados'!D:H,5,FALSE)</f>
        <v>-1630384.667</v>
      </c>
      <c r="D128" s="43">
        <f>VLOOKUP(CONCATENATE($D$1,A128,B128),'Dados planilhados'!D:H,5,FALSE)</f>
        <v>-5254525.333</v>
      </c>
      <c r="E128" s="35"/>
      <c r="F128" s="35"/>
      <c r="G128" s="35"/>
    </row>
    <row r="129">
      <c r="A129" s="50" t="s">
        <v>56</v>
      </c>
      <c r="B129" s="30">
        <v>35.0</v>
      </c>
      <c r="C129" s="43">
        <f>VLOOKUP(CONCATENATE($C$1,A129,B129),'Dados planilhados'!D:H,5,FALSE)</f>
        <v>-1069993</v>
      </c>
      <c r="D129" s="43">
        <f>VLOOKUP(CONCATENATE($D$1,A129,B129),'Dados planilhados'!D:H,5,FALSE)</f>
        <v>-3999862.667</v>
      </c>
      <c r="E129" s="35"/>
      <c r="F129" s="35"/>
      <c r="G129" s="35"/>
    </row>
    <row r="130">
      <c r="A130" s="50" t="s">
        <v>56</v>
      </c>
      <c r="B130" s="30">
        <v>40.0</v>
      </c>
      <c r="C130" s="43">
        <f>VLOOKUP(CONCATENATE($C$1,A130,B130),'Dados planilhados'!D:H,5,FALSE)</f>
        <v>-421401</v>
      </c>
      <c r="D130" s="43">
        <f>VLOOKUP(CONCATENATE($D$1,A130,B130),'Dados planilhados'!D:H,5,FALSE)</f>
        <v>-2528734</v>
      </c>
      <c r="E130" s="35"/>
      <c r="F130" s="35"/>
      <c r="G130" s="35"/>
    </row>
    <row r="131">
      <c r="A131" s="50" t="s">
        <v>56</v>
      </c>
      <c r="B131" s="30">
        <v>45.0</v>
      </c>
      <c r="C131" s="43">
        <f>VLOOKUP(CONCATENATE($C$1,A131,B131),'Dados planilhados'!D:H,5,FALSE)</f>
        <v>295915.3333</v>
      </c>
      <c r="D131" s="43">
        <f>VLOOKUP(CONCATENATE($D$1,A131,B131),'Dados planilhados'!D:H,5,FALSE)</f>
        <v>-839397.3333</v>
      </c>
      <c r="E131" s="59"/>
      <c r="F131" s="59"/>
      <c r="G131" s="59" t="str">
        <f>(F131-E131)/E131</f>
        <v>#DIV/0!</v>
      </c>
    </row>
    <row r="132">
      <c r="A132" s="50" t="s">
        <v>57</v>
      </c>
      <c r="B132" s="30">
        <v>0.0</v>
      </c>
      <c r="C132" s="43">
        <f>VLOOKUP(CONCATENATE($C$1,A132,B132),'Dados planilhados'!D:H,5,FALSE)</f>
        <v>-2867278</v>
      </c>
      <c r="D132" s="43">
        <f>VLOOKUP(CONCATENATE($D$1,A132,B132),'Dados planilhados'!D:H,5,FALSE)</f>
        <v>-7572037</v>
      </c>
      <c r="E132" s="35"/>
      <c r="F132" s="35"/>
      <c r="G132" s="35"/>
    </row>
    <row r="133">
      <c r="A133" s="50" t="s">
        <v>57</v>
      </c>
      <c r="B133" s="30">
        <v>5.0</v>
      </c>
      <c r="C133" s="43">
        <f>VLOOKUP(CONCATENATE($C$1,A133,B133),'Dados planilhados'!D:H,5,FALSE)</f>
        <v>-2808635.333</v>
      </c>
      <c r="D133" s="43">
        <f>VLOOKUP(CONCATENATE($D$1,A133,B133),'Dados planilhados'!D:H,5,FALSE)</f>
        <v>-7586076.333</v>
      </c>
      <c r="E133" s="35"/>
      <c r="F133" s="35"/>
      <c r="G133" s="35"/>
    </row>
    <row r="134">
      <c r="A134" s="50" t="s">
        <v>57</v>
      </c>
      <c r="B134" s="30">
        <v>10.0</v>
      </c>
      <c r="C134" s="43">
        <f>VLOOKUP(CONCATENATE($C$1,A134,B134),'Dados planilhados'!D:H,5,FALSE)</f>
        <v>-2664300.333</v>
      </c>
      <c r="D134" s="43">
        <f>VLOOKUP(CONCATENATE($D$1,A134,B134),'Dados planilhados'!D:H,5,FALSE)</f>
        <v>-7432151</v>
      </c>
      <c r="E134" s="35"/>
      <c r="F134" s="35"/>
      <c r="G134" s="35"/>
    </row>
    <row r="135">
      <c r="A135" s="50" t="s">
        <v>57</v>
      </c>
      <c r="B135" s="30">
        <v>15.0</v>
      </c>
      <c r="C135" s="43">
        <f>VLOOKUP(CONCATENATE($C$1,A135,B135),'Dados planilhados'!D:H,5,FALSE)</f>
        <v>-2386663</v>
      </c>
      <c r="D135" s="43">
        <f>VLOOKUP(CONCATENATE($D$1,A135,B135),'Dados planilhados'!D:H,5,FALSE)</f>
        <v>-7080071.667</v>
      </c>
      <c r="E135" s="35"/>
      <c r="F135" s="35"/>
      <c r="G135" s="35"/>
    </row>
    <row r="136">
      <c r="A136" s="50" t="s">
        <v>57</v>
      </c>
      <c r="B136" s="30">
        <v>20.0</v>
      </c>
      <c r="C136" s="43">
        <f>VLOOKUP(CONCATENATE($C$1,A136,B136),'Dados planilhados'!D:H,5,FALSE)</f>
        <v>-1992374</v>
      </c>
      <c r="D136" s="43">
        <f>VLOOKUP(CONCATENATE($D$1,A136,B136),'Dados planilhados'!D:H,5,FALSE)</f>
        <v>-6334207.667</v>
      </c>
      <c r="E136" s="35"/>
      <c r="F136" s="35"/>
      <c r="G136" s="35"/>
    </row>
    <row r="137">
      <c r="A137" s="50" t="s">
        <v>57</v>
      </c>
      <c r="B137" s="30">
        <v>25.0</v>
      </c>
      <c r="C137" s="43">
        <f>VLOOKUP(CONCATENATE($C$1,A137,B137),'Dados planilhados'!D:H,5,FALSE)</f>
        <v>-1545454.333</v>
      </c>
      <c r="D137" s="43">
        <f>VLOOKUP(CONCATENATE($D$1,A137,B137),'Dados planilhados'!D:H,5,FALSE)</f>
        <v>-5479049</v>
      </c>
      <c r="E137" s="35"/>
      <c r="F137" s="35"/>
      <c r="G137" s="35"/>
    </row>
    <row r="138">
      <c r="A138" s="50" t="s">
        <v>57</v>
      </c>
      <c r="B138" s="30">
        <v>30.0</v>
      </c>
      <c r="C138" s="43">
        <f>VLOOKUP(CONCATENATE($C$1,A138,B138),'Dados planilhados'!D:H,5,FALSE)</f>
        <v>-1003085.667</v>
      </c>
      <c r="D138" s="43">
        <f>VLOOKUP(CONCATENATE($D$1,A138,B138),'Dados planilhados'!D:H,5,FALSE)</f>
        <v>-4304913.333</v>
      </c>
      <c r="E138" s="35"/>
      <c r="F138" s="35"/>
      <c r="G138" s="35"/>
    </row>
    <row r="139">
      <c r="A139" s="50" t="s">
        <v>57</v>
      </c>
      <c r="B139" s="30">
        <v>35.0</v>
      </c>
      <c r="C139" s="43">
        <f>VLOOKUP(CONCATENATE($C$1,A139,B139),'Dados planilhados'!D:H,5,FALSE)</f>
        <v>-429468.3333</v>
      </c>
      <c r="D139" s="43">
        <f>VLOOKUP(CONCATENATE($D$1,A139,B139),'Dados planilhados'!D:H,5,FALSE)</f>
        <v>-2881742</v>
      </c>
      <c r="E139" s="35"/>
      <c r="F139" s="35"/>
      <c r="G139" s="35"/>
    </row>
    <row r="140">
      <c r="A140" s="50" t="s">
        <v>57</v>
      </c>
      <c r="B140" s="30">
        <v>40.0</v>
      </c>
      <c r="C140" s="43">
        <f>VLOOKUP(CONCATENATE($C$1,A140,B140),'Dados planilhados'!D:H,5,FALSE)</f>
        <v>188100.6667</v>
      </c>
      <c r="D140" s="43">
        <f>VLOOKUP(CONCATENATE($D$1,A140,B140),'Dados planilhados'!D:H,5,FALSE)</f>
        <v>-1161628.667</v>
      </c>
      <c r="E140" s="35"/>
      <c r="F140" s="35"/>
      <c r="G140" s="35"/>
    </row>
    <row r="141">
      <c r="A141" s="50" t="s">
        <v>57</v>
      </c>
      <c r="B141" s="30">
        <v>45.0</v>
      </c>
      <c r="C141" s="43">
        <f>VLOOKUP(CONCATENATE($C$1,A141,B141),'Dados planilhados'!D:H,5,FALSE)</f>
        <v>901357.3333</v>
      </c>
      <c r="D141" s="43">
        <f>VLOOKUP(CONCATENATE($D$1,A141,B141),'Dados planilhados'!D:H,5,FALSE)</f>
        <v>781075</v>
      </c>
      <c r="E141" s="59"/>
      <c r="F141" s="59"/>
      <c r="G141" s="59" t="str">
        <f>(F141-E141)/E141</f>
        <v>#DIV/0!</v>
      </c>
    </row>
    <row r="142">
      <c r="A142" s="50" t="s">
        <v>58</v>
      </c>
      <c r="B142" s="30">
        <v>0.0</v>
      </c>
      <c r="C142" s="43">
        <f>VLOOKUP(CONCATENATE($C$1,A142,B142),'Dados planilhados'!D:H,5,FALSE)</f>
        <v>-3238829.667</v>
      </c>
      <c r="D142" s="43">
        <f>VLOOKUP(CONCATENATE($D$1,A142,B142),'Dados planilhados'!D:H,5,FALSE)</f>
        <v>-7545871.333</v>
      </c>
      <c r="E142" s="35"/>
      <c r="F142" s="35"/>
      <c r="G142" s="35"/>
    </row>
    <row r="143">
      <c r="A143" s="50" t="s">
        <v>58</v>
      </c>
      <c r="B143" s="30">
        <v>5.0</v>
      </c>
      <c r="C143" s="43">
        <f>VLOOKUP(CONCATENATE($C$1,A143,B143),'Dados planilhados'!D:H,5,FALSE)</f>
        <v>-3067200.333</v>
      </c>
      <c r="D143" s="43">
        <f>VLOOKUP(CONCATENATE($D$1,A143,B143),'Dados planilhados'!D:H,5,FALSE)</f>
        <v>-7399507.333</v>
      </c>
      <c r="E143" s="35"/>
      <c r="F143" s="35"/>
      <c r="G143" s="35"/>
    </row>
    <row r="144">
      <c r="A144" s="50" t="s">
        <v>58</v>
      </c>
      <c r="B144" s="30">
        <v>10.0</v>
      </c>
      <c r="C144" s="43">
        <f>VLOOKUP(CONCATENATE($C$1,A144,B144),'Dados planilhados'!D:H,5,FALSE)</f>
        <v>-2669264</v>
      </c>
      <c r="D144" s="43">
        <f>VLOOKUP(CONCATENATE($D$1,A144,B144),'Dados planilhados'!D:H,5,FALSE)</f>
        <v>-6942578</v>
      </c>
      <c r="E144" s="35"/>
      <c r="F144" s="35"/>
      <c r="G144" s="35"/>
    </row>
    <row r="145">
      <c r="A145" s="50" t="s">
        <v>58</v>
      </c>
      <c r="B145" s="30">
        <v>15.0</v>
      </c>
      <c r="C145" s="43">
        <f>VLOOKUP(CONCATENATE($C$1,A145,B145),'Dados planilhados'!D:H,5,FALSE)</f>
        <v>-2042630.667</v>
      </c>
      <c r="D145" s="43">
        <f>VLOOKUP(CONCATENATE($D$1,A145,B145),'Dados planilhados'!D:H,5,FALSE)</f>
        <v>-5982743.667</v>
      </c>
      <c r="E145" s="35"/>
      <c r="F145" s="35"/>
      <c r="G145" s="35"/>
    </row>
    <row r="146">
      <c r="A146" s="50" t="s">
        <v>58</v>
      </c>
      <c r="B146" s="30">
        <v>20.0</v>
      </c>
      <c r="C146" s="43">
        <f>VLOOKUP(CONCATENATE($C$1,A146,B146),'Dados planilhados'!D:H,5,FALSE)</f>
        <v>-1199079</v>
      </c>
      <c r="D146" s="43">
        <f>VLOOKUP(CONCATENATE($D$1,A146,B146),'Dados planilhados'!D:H,5,FALSE)</f>
        <v>-4685128.667</v>
      </c>
      <c r="E146" s="35"/>
      <c r="F146" s="35"/>
      <c r="G146" s="35"/>
    </row>
    <row r="147">
      <c r="A147" s="50" t="s">
        <v>58</v>
      </c>
      <c r="B147" s="30">
        <v>25.0</v>
      </c>
      <c r="C147" s="43">
        <f>VLOOKUP(CONCATENATE($C$1,A147,B147),'Dados planilhados'!D:H,5,FALSE)</f>
        <v>-171302.3333</v>
      </c>
      <c r="D147" s="43">
        <f>VLOOKUP(CONCATENATE($D$1,A147,B147),'Dados planilhados'!D:H,5,FALSE)</f>
        <v>-2903894.333</v>
      </c>
      <c r="E147" s="35"/>
      <c r="F147" s="35"/>
      <c r="G147" s="35"/>
    </row>
    <row r="148">
      <c r="A148" s="50" t="s">
        <v>58</v>
      </c>
      <c r="B148" s="30">
        <v>30.0</v>
      </c>
      <c r="C148" s="43">
        <f>VLOOKUP(CONCATENATE($C$1,A148,B148),'Dados planilhados'!D:H,5,FALSE)</f>
        <v>999924.3333</v>
      </c>
      <c r="D148" s="43">
        <f>VLOOKUP(CONCATENATE($D$1,A148,B148),'Dados planilhados'!D:H,5,FALSE)</f>
        <v>-614847.3333</v>
      </c>
      <c r="E148" s="35"/>
      <c r="F148" s="35"/>
      <c r="G148" s="35"/>
    </row>
    <row r="149">
      <c r="A149" s="50" t="s">
        <v>58</v>
      </c>
      <c r="B149" s="30">
        <v>35.0</v>
      </c>
      <c r="C149" s="43">
        <f>VLOOKUP(CONCATENATE($C$1,A149,B149),'Dados planilhados'!D:H,5,FALSE)</f>
        <v>2247253</v>
      </c>
      <c r="D149" s="43">
        <f>VLOOKUP(CONCATENATE($D$1,A149,B149),'Dados planilhados'!D:H,5,FALSE)</f>
        <v>2039558.333</v>
      </c>
      <c r="E149" s="35"/>
      <c r="F149" s="35"/>
      <c r="G149" s="35"/>
    </row>
    <row r="150">
      <c r="A150" s="50" t="s">
        <v>58</v>
      </c>
      <c r="B150" s="30">
        <v>40.0</v>
      </c>
      <c r="C150" s="43">
        <f>VLOOKUP(CONCATENATE($C$1,A150,B150),'Dados planilhados'!D:H,5,FALSE)</f>
        <v>3640863.667</v>
      </c>
      <c r="D150" s="43">
        <f>VLOOKUP(CONCATENATE($D$1,A150,B150),'Dados planilhados'!D:H,5,FALSE)</f>
        <v>5154840</v>
      </c>
      <c r="E150" s="35"/>
      <c r="F150" s="35"/>
      <c r="G150" s="35"/>
    </row>
    <row r="151">
      <c r="A151" s="50" t="s">
        <v>58</v>
      </c>
      <c r="B151" s="30">
        <v>45.0</v>
      </c>
      <c r="C151" s="43">
        <f>VLOOKUP(CONCATENATE($C$1,A151,B151),'Dados planilhados'!D:H,5,FALSE)</f>
        <v>5168138.667</v>
      </c>
      <c r="D151" s="43">
        <f>VLOOKUP(CONCATENATE($D$1,A151,B151),'Dados planilhados'!D:H,5,FALSE)</f>
        <v>8707888</v>
      </c>
      <c r="E151" s="59"/>
      <c r="F151" s="59"/>
      <c r="G151" s="59" t="str">
        <f>(F151-E151)/E151</f>
        <v>#DIV/0!</v>
      </c>
    </row>
    <row r="152">
      <c r="A152" s="35"/>
      <c r="B152" s="35"/>
      <c r="C152" s="35"/>
      <c r="D152" s="35"/>
      <c r="E152" s="35"/>
      <c r="F152" s="35"/>
      <c r="G152" s="35"/>
    </row>
    <row r="153">
      <c r="A153" s="35"/>
      <c r="B153" s="35"/>
      <c r="C153" s="35"/>
      <c r="D153" s="35"/>
      <c r="E153" s="35"/>
      <c r="F153" s="35"/>
      <c r="G153" s="35"/>
    </row>
    <row r="154">
      <c r="A154" s="35"/>
      <c r="B154" s="35"/>
      <c r="C154" s="35"/>
      <c r="D154" s="35"/>
      <c r="E154" s="35"/>
      <c r="F154" s="35"/>
      <c r="G154" s="35"/>
    </row>
    <row r="155">
      <c r="A155" s="35"/>
      <c r="B155" s="35"/>
      <c r="C155" s="35"/>
      <c r="D155" s="35"/>
      <c r="E155" s="35"/>
      <c r="F155" s="35"/>
      <c r="G155" s="35"/>
    </row>
    <row r="156">
      <c r="A156" s="35"/>
      <c r="B156" s="35"/>
      <c r="C156" s="35"/>
      <c r="D156" s="35"/>
      <c r="E156" s="35"/>
      <c r="F156" s="35"/>
      <c r="G156" s="35"/>
    </row>
    <row r="157">
      <c r="A157" s="35"/>
      <c r="B157" s="35"/>
      <c r="C157" s="35"/>
      <c r="D157" s="35"/>
      <c r="E157" s="35"/>
      <c r="F157" s="35"/>
      <c r="G157" s="35"/>
    </row>
    <row r="158">
      <c r="A158" s="35"/>
      <c r="B158" s="35"/>
      <c r="C158" s="35"/>
      <c r="D158" s="35"/>
      <c r="E158" s="35"/>
      <c r="F158" s="35"/>
      <c r="G158" s="35"/>
    </row>
    <row r="159">
      <c r="A159" s="35"/>
      <c r="B159" s="35"/>
      <c r="C159" s="35"/>
      <c r="D159" s="35"/>
      <c r="E159" s="35"/>
      <c r="F159" s="35"/>
      <c r="G159" s="35"/>
    </row>
    <row r="160">
      <c r="A160" s="35"/>
      <c r="B160" s="35"/>
      <c r="C160" s="35"/>
      <c r="D160" s="35"/>
      <c r="E160" s="35"/>
      <c r="F160" s="35"/>
      <c r="G160" s="35"/>
    </row>
    <row r="161">
      <c r="A161" s="35"/>
      <c r="B161" s="35"/>
      <c r="C161" s="35"/>
      <c r="D161" s="35"/>
      <c r="E161" s="35"/>
      <c r="F161" s="35"/>
      <c r="G161" s="35"/>
    </row>
    <row r="162">
      <c r="A162" s="35"/>
      <c r="B162" s="35"/>
      <c r="C162" s="35"/>
      <c r="D162" s="35"/>
      <c r="E162" s="35"/>
      <c r="F162" s="35"/>
      <c r="G162" s="35"/>
    </row>
    <row r="163">
      <c r="A163" s="35"/>
      <c r="B163" s="35"/>
      <c r="C163" s="35"/>
      <c r="D163" s="35"/>
      <c r="E163" s="35"/>
      <c r="F163" s="35"/>
      <c r="G163" s="35"/>
    </row>
    <row r="164">
      <c r="A164" s="35"/>
      <c r="B164" s="35"/>
      <c r="C164" s="35"/>
      <c r="D164" s="35"/>
      <c r="E164" s="35"/>
      <c r="F164" s="35"/>
      <c r="G164" s="35"/>
    </row>
    <row r="165">
      <c r="A165" s="35"/>
      <c r="B165" s="35"/>
      <c r="C165" s="35"/>
      <c r="D165" s="35"/>
      <c r="E165" s="35"/>
      <c r="F165" s="35"/>
      <c r="G165" s="35"/>
    </row>
    <row r="166">
      <c r="A166" s="35"/>
      <c r="B166" s="35"/>
      <c r="C166" s="35"/>
      <c r="D166" s="35"/>
      <c r="E166" s="35"/>
      <c r="F166" s="35"/>
      <c r="G166" s="35"/>
    </row>
    <row r="167">
      <c r="A167" s="35"/>
      <c r="B167" s="35"/>
      <c r="C167" s="35"/>
      <c r="D167" s="35"/>
      <c r="E167" s="35"/>
      <c r="F167" s="35"/>
      <c r="G167" s="35"/>
    </row>
    <row r="168">
      <c r="A168" s="35"/>
      <c r="B168" s="35"/>
      <c r="C168" s="35"/>
      <c r="D168" s="35"/>
      <c r="E168" s="35"/>
      <c r="F168" s="35"/>
      <c r="G168" s="35"/>
    </row>
    <row r="169">
      <c r="A169" s="35"/>
      <c r="B169" s="35"/>
      <c r="C169" s="35"/>
      <c r="D169" s="35"/>
      <c r="E169" s="35"/>
      <c r="F169" s="35"/>
      <c r="G169" s="35"/>
    </row>
    <row r="170">
      <c r="A170" s="35"/>
      <c r="B170" s="35"/>
      <c r="C170" s="35"/>
      <c r="D170" s="35"/>
      <c r="E170" s="35"/>
      <c r="F170" s="35"/>
      <c r="G170" s="35"/>
    </row>
    <row r="171">
      <c r="A171" s="35"/>
      <c r="B171" s="35"/>
      <c r="C171" s="35"/>
      <c r="D171" s="35"/>
      <c r="E171" s="35"/>
      <c r="F171" s="35"/>
      <c r="G171" s="35"/>
    </row>
    <row r="172">
      <c r="A172" s="35"/>
      <c r="B172" s="35"/>
      <c r="C172" s="35"/>
      <c r="D172" s="35"/>
      <c r="E172" s="35"/>
      <c r="F172" s="35"/>
      <c r="G172" s="35"/>
    </row>
    <row r="173">
      <c r="A173" s="35"/>
      <c r="B173" s="35"/>
      <c r="C173" s="35"/>
      <c r="D173" s="35"/>
      <c r="E173" s="35"/>
      <c r="F173" s="35"/>
      <c r="G173" s="35"/>
    </row>
    <row r="174">
      <c r="A174" s="35"/>
      <c r="B174" s="35"/>
      <c r="C174" s="35"/>
      <c r="D174" s="35"/>
      <c r="E174" s="35"/>
      <c r="F174" s="35"/>
      <c r="G174" s="35"/>
    </row>
    <row r="175">
      <c r="A175" s="35"/>
      <c r="B175" s="35"/>
      <c r="C175" s="35"/>
      <c r="D175" s="35"/>
      <c r="E175" s="35"/>
      <c r="F175" s="35"/>
      <c r="G175" s="35"/>
    </row>
    <row r="176">
      <c r="A176" s="35"/>
      <c r="B176" s="35"/>
      <c r="C176" s="35"/>
      <c r="D176" s="35"/>
      <c r="E176" s="35"/>
      <c r="F176" s="35"/>
      <c r="G176" s="35"/>
    </row>
    <row r="177">
      <c r="A177" s="35"/>
      <c r="B177" s="35"/>
      <c r="C177" s="35"/>
      <c r="D177" s="35"/>
      <c r="E177" s="35"/>
      <c r="F177" s="35"/>
      <c r="G177" s="35"/>
    </row>
    <row r="178">
      <c r="A178" s="35"/>
      <c r="B178" s="35"/>
      <c r="C178" s="35"/>
      <c r="D178" s="35"/>
      <c r="E178" s="35"/>
      <c r="F178" s="35"/>
      <c r="G178" s="35"/>
    </row>
    <row r="179">
      <c r="A179" s="35"/>
      <c r="B179" s="35"/>
      <c r="C179" s="35"/>
      <c r="D179" s="35"/>
      <c r="E179" s="35"/>
      <c r="F179" s="35"/>
      <c r="G179" s="35"/>
    </row>
    <row r="180">
      <c r="A180" s="35"/>
      <c r="B180" s="35"/>
      <c r="C180" s="35"/>
      <c r="D180" s="35"/>
      <c r="E180" s="35"/>
      <c r="F180" s="35"/>
      <c r="G180" s="35"/>
    </row>
    <row r="181">
      <c r="A181" s="35"/>
      <c r="B181" s="35"/>
      <c r="C181" s="35"/>
      <c r="D181" s="35"/>
      <c r="E181" s="35"/>
      <c r="F181" s="35"/>
      <c r="G181" s="35"/>
    </row>
    <row r="182">
      <c r="A182" s="35"/>
      <c r="B182" s="35"/>
      <c r="C182" s="35"/>
      <c r="D182" s="35"/>
      <c r="E182" s="35"/>
      <c r="F182" s="35"/>
      <c r="G182" s="35"/>
    </row>
    <row r="183">
      <c r="A183" s="35"/>
      <c r="B183" s="35"/>
      <c r="C183" s="35"/>
      <c r="D183" s="35"/>
      <c r="E183" s="35"/>
      <c r="F183" s="35"/>
      <c r="G183" s="35"/>
    </row>
    <row r="184">
      <c r="A184" s="35"/>
      <c r="B184" s="35"/>
      <c r="C184" s="35"/>
      <c r="D184" s="35"/>
      <c r="E184" s="35"/>
      <c r="F184" s="35"/>
      <c r="G184" s="35"/>
    </row>
    <row r="185">
      <c r="A185" s="35"/>
      <c r="B185" s="35"/>
      <c r="C185" s="35"/>
      <c r="D185" s="35"/>
      <c r="E185" s="35"/>
      <c r="F185" s="35"/>
      <c r="G185" s="35"/>
    </row>
    <row r="186">
      <c r="A186" s="35"/>
      <c r="B186" s="35"/>
      <c r="C186" s="35"/>
      <c r="D186" s="35"/>
      <c r="E186" s="35"/>
      <c r="F186" s="35"/>
      <c r="G186" s="35"/>
    </row>
    <row r="187">
      <c r="A187" s="35"/>
      <c r="B187" s="35"/>
      <c r="C187" s="35"/>
      <c r="D187" s="35"/>
      <c r="E187" s="35"/>
      <c r="F187" s="35"/>
      <c r="G187" s="35"/>
    </row>
    <row r="188">
      <c r="A188" s="35"/>
      <c r="B188" s="35"/>
      <c r="C188" s="35"/>
      <c r="D188" s="35"/>
      <c r="E188" s="35"/>
      <c r="F188" s="35"/>
      <c r="G188" s="35"/>
    </row>
    <row r="189">
      <c r="A189" s="35"/>
      <c r="B189" s="35"/>
      <c r="C189" s="35"/>
      <c r="D189" s="35"/>
      <c r="E189" s="35"/>
      <c r="F189" s="35"/>
      <c r="G189" s="35"/>
    </row>
    <row r="190">
      <c r="A190" s="35"/>
      <c r="B190" s="35"/>
      <c r="C190" s="35"/>
      <c r="D190" s="35"/>
      <c r="E190" s="35"/>
      <c r="F190" s="35"/>
      <c r="G190" s="35"/>
    </row>
    <row r="191">
      <c r="A191" s="35"/>
      <c r="B191" s="35"/>
      <c r="C191" s="35"/>
      <c r="D191" s="35"/>
      <c r="E191" s="35"/>
      <c r="F191" s="35"/>
      <c r="G191" s="35"/>
    </row>
    <row r="192">
      <c r="A192" s="35"/>
      <c r="B192" s="35"/>
      <c r="C192" s="35"/>
      <c r="D192" s="35"/>
      <c r="E192" s="35"/>
      <c r="F192" s="35"/>
      <c r="G192" s="35"/>
    </row>
    <row r="193">
      <c r="A193" s="35"/>
      <c r="B193" s="35"/>
      <c r="C193" s="35"/>
      <c r="D193" s="35"/>
      <c r="E193" s="35"/>
      <c r="F193" s="35"/>
      <c r="G193" s="35"/>
    </row>
    <row r="194">
      <c r="A194" s="35"/>
      <c r="B194" s="35"/>
      <c r="C194" s="35"/>
      <c r="D194" s="35"/>
      <c r="E194" s="35"/>
      <c r="F194" s="35"/>
      <c r="G194" s="35"/>
    </row>
    <row r="195">
      <c r="A195" s="35"/>
      <c r="B195" s="35"/>
      <c r="C195" s="35"/>
      <c r="D195" s="35"/>
      <c r="E195" s="35"/>
      <c r="F195" s="35"/>
      <c r="G195" s="35"/>
    </row>
    <row r="196">
      <c r="A196" s="35"/>
      <c r="B196" s="35"/>
      <c r="C196" s="35"/>
      <c r="D196" s="35"/>
      <c r="E196" s="35"/>
      <c r="F196" s="35"/>
      <c r="G196" s="35"/>
    </row>
    <row r="197">
      <c r="A197" s="35"/>
      <c r="B197" s="35"/>
      <c r="C197" s="35"/>
      <c r="D197" s="35"/>
      <c r="E197" s="35"/>
      <c r="F197" s="35"/>
      <c r="G197" s="35"/>
    </row>
    <row r="198">
      <c r="A198" s="35"/>
      <c r="B198" s="35"/>
      <c r="C198" s="35"/>
      <c r="D198" s="35"/>
      <c r="E198" s="35"/>
      <c r="F198" s="35"/>
      <c r="G198" s="35"/>
    </row>
    <row r="199">
      <c r="A199" s="35"/>
      <c r="B199" s="35"/>
      <c r="C199" s="35"/>
      <c r="D199" s="35"/>
      <c r="E199" s="35"/>
      <c r="F199" s="35"/>
      <c r="G199" s="35"/>
    </row>
    <row r="200">
      <c r="A200" s="35"/>
      <c r="B200" s="35"/>
      <c r="C200" s="35"/>
      <c r="D200" s="35"/>
      <c r="E200" s="35"/>
      <c r="F200" s="35"/>
      <c r="G200" s="35"/>
    </row>
    <row r="201">
      <c r="A201" s="35"/>
      <c r="B201" s="35"/>
      <c r="C201" s="35"/>
      <c r="D201" s="35"/>
      <c r="E201" s="35"/>
      <c r="F201" s="35"/>
      <c r="G201" s="35"/>
    </row>
    <row r="202">
      <c r="A202" s="35"/>
      <c r="B202" s="35"/>
      <c r="C202" s="35"/>
      <c r="D202" s="35"/>
      <c r="E202" s="35"/>
      <c r="F202" s="35"/>
      <c r="G202" s="35"/>
    </row>
    <row r="203">
      <c r="A203" s="35"/>
      <c r="B203" s="35"/>
      <c r="C203" s="35"/>
      <c r="D203" s="35"/>
      <c r="E203" s="35"/>
      <c r="F203" s="35"/>
      <c r="G203" s="35"/>
    </row>
    <row r="204">
      <c r="A204" s="35"/>
      <c r="B204" s="35"/>
      <c r="C204" s="35"/>
      <c r="D204" s="35"/>
      <c r="E204" s="35"/>
      <c r="F204" s="35"/>
      <c r="G204" s="35"/>
    </row>
    <row r="205">
      <c r="A205" s="35"/>
      <c r="B205" s="35"/>
      <c r="C205" s="35"/>
      <c r="D205" s="35"/>
      <c r="E205" s="35"/>
      <c r="F205" s="35"/>
      <c r="G205" s="35"/>
    </row>
    <row r="206">
      <c r="A206" s="35"/>
      <c r="B206" s="35"/>
      <c r="C206" s="35"/>
      <c r="D206" s="35"/>
      <c r="E206" s="35"/>
      <c r="F206" s="35"/>
      <c r="G206" s="35"/>
    </row>
    <row r="207">
      <c r="A207" s="35"/>
      <c r="B207" s="35"/>
      <c r="C207" s="35"/>
      <c r="D207" s="35"/>
      <c r="E207" s="35"/>
      <c r="F207" s="35"/>
      <c r="G207" s="35"/>
    </row>
    <row r="208">
      <c r="A208" s="35"/>
      <c r="B208" s="35"/>
      <c r="C208" s="35"/>
      <c r="D208" s="35"/>
      <c r="E208" s="35"/>
      <c r="F208" s="35"/>
      <c r="G208" s="35"/>
    </row>
    <row r="209">
      <c r="A209" s="35"/>
      <c r="B209" s="35"/>
      <c r="C209" s="35"/>
      <c r="D209" s="35"/>
      <c r="E209" s="35"/>
      <c r="F209" s="35"/>
      <c r="G209" s="35"/>
    </row>
    <row r="210">
      <c r="A210" s="35"/>
      <c r="B210" s="35"/>
      <c r="C210" s="35"/>
      <c r="D210" s="35"/>
      <c r="E210" s="35"/>
      <c r="F210" s="35"/>
      <c r="G210" s="35"/>
    </row>
    <row r="211">
      <c r="A211" s="35"/>
      <c r="B211" s="35"/>
      <c r="C211" s="35"/>
      <c r="D211" s="35"/>
      <c r="E211" s="35"/>
      <c r="F211" s="35"/>
      <c r="G211" s="35"/>
    </row>
    <row r="212">
      <c r="A212" s="35"/>
      <c r="B212" s="35"/>
      <c r="C212" s="35"/>
      <c r="D212" s="35"/>
      <c r="E212" s="35"/>
      <c r="F212" s="35"/>
      <c r="G212" s="35"/>
    </row>
    <row r="213">
      <c r="A213" s="35"/>
      <c r="B213" s="35"/>
      <c r="C213" s="35"/>
      <c r="D213" s="35"/>
      <c r="E213" s="35"/>
      <c r="F213" s="35"/>
      <c r="G213" s="35"/>
    </row>
    <row r="214">
      <c r="A214" s="35"/>
      <c r="B214" s="35"/>
      <c r="C214" s="35"/>
      <c r="D214" s="35"/>
      <c r="E214" s="35"/>
      <c r="F214" s="35"/>
      <c r="G214" s="35"/>
    </row>
    <row r="215">
      <c r="A215" s="35"/>
      <c r="B215" s="35"/>
      <c r="C215" s="35"/>
      <c r="D215" s="35"/>
      <c r="E215" s="35"/>
      <c r="F215" s="35"/>
      <c r="G215" s="35"/>
    </row>
    <row r="216">
      <c r="A216" s="35"/>
      <c r="B216" s="35"/>
      <c r="C216" s="35"/>
      <c r="D216" s="35"/>
      <c r="E216" s="35"/>
      <c r="F216" s="35"/>
      <c r="G216" s="35"/>
    </row>
    <row r="217">
      <c r="A217" s="35"/>
      <c r="B217" s="35"/>
      <c r="C217" s="35"/>
      <c r="D217" s="35"/>
      <c r="E217" s="35"/>
      <c r="F217" s="35"/>
      <c r="G217" s="35"/>
    </row>
    <row r="218">
      <c r="A218" s="35"/>
      <c r="B218" s="35"/>
      <c r="C218" s="35"/>
      <c r="D218" s="35"/>
      <c r="E218" s="35"/>
      <c r="F218" s="35"/>
      <c r="G218" s="35"/>
    </row>
    <row r="219">
      <c r="A219" s="35"/>
      <c r="B219" s="35"/>
      <c r="C219" s="35"/>
      <c r="D219" s="35"/>
      <c r="E219" s="35"/>
      <c r="F219" s="35"/>
      <c r="G219" s="35"/>
    </row>
    <row r="220">
      <c r="A220" s="35"/>
      <c r="B220" s="35"/>
      <c r="C220" s="35"/>
      <c r="D220" s="35"/>
      <c r="E220" s="35"/>
      <c r="F220" s="35"/>
      <c r="G220" s="35"/>
    </row>
    <row r="221">
      <c r="A221" s="35"/>
      <c r="B221" s="35"/>
      <c r="C221" s="35"/>
      <c r="D221" s="35"/>
      <c r="E221" s="35"/>
      <c r="F221" s="35"/>
      <c r="G221" s="35"/>
    </row>
    <row r="222">
      <c r="A222" s="35"/>
      <c r="B222" s="35"/>
      <c r="C222" s="35"/>
      <c r="D222" s="35"/>
      <c r="E222" s="35"/>
      <c r="F222" s="35"/>
      <c r="G222" s="35"/>
    </row>
    <row r="223">
      <c r="A223" s="35"/>
      <c r="B223" s="35"/>
      <c r="C223" s="35"/>
      <c r="D223" s="35"/>
      <c r="E223" s="35"/>
      <c r="F223" s="35"/>
      <c r="G223" s="35"/>
    </row>
    <row r="224">
      <c r="A224" s="35"/>
      <c r="B224" s="35"/>
      <c r="C224" s="35"/>
      <c r="D224" s="35"/>
      <c r="E224" s="35"/>
      <c r="F224" s="35"/>
      <c r="G224" s="35"/>
    </row>
    <row r="225">
      <c r="A225" s="35"/>
      <c r="B225" s="35"/>
      <c r="C225" s="35"/>
      <c r="D225" s="35"/>
      <c r="E225" s="35"/>
      <c r="F225" s="35"/>
      <c r="G225" s="35"/>
    </row>
    <row r="226">
      <c r="A226" s="35"/>
      <c r="B226" s="35"/>
      <c r="C226" s="35"/>
      <c r="D226" s="35"/>
      <c r="E226" s="35"/>
      <c r="F226" s="35"/>
      <c r="G226" s="35"/>
    </row>
    <row r="227">
      <c r="A227" s="35"/>
      <c r="B227" s="35"/>
      <c r="C227" s="35"/>
      <c r="D227" s="35"/>
      <c r="E227" s="35"/>
      <c r="F227" s="35"/>
      <c r="G227" s="35"/>
    </row>
    <row r="228">
      <c r="A228" s="35"/>
      <c r="B228" s="35"/>
      <c r="C228" s="35"/>
      <c r="D228" s="35"/>
      <c r="E228" s="35"/>
      <c r="F228" s="35"/>
      <c r="G228" s="35"/>
    </row>
    <row r="229">
      <c r="A229" s="35"/>
      <c r="B229" s="35"/>
      <c r="C229" s="35"/>
      <c r="D229" s="35"/>
      <c r="E229" s="35"/>
      <c r="F229" s="35"/>
      <c r="G229" s="35"/>
    </row>
    <row r="230">
      <c r="A230" s="35"/>
      <c r="B230" s="35"/>
      <c r="C230" s="35"/>
      <c r="D230" s="35"/>
      <c r="E230" s="35"/>
      <c r="F230" s="35"/>
      <c r="G230" s="35"/>
    </row>
    <row r="231">
      <c r="A231" s="35"/>
      <c r="B231" s="35"/>
      <c r="C231" s="35"/>
      <c r="D231" s="35"/>
      <c r="E231" s="35"/>
      <c r="F231" s="35"/>
      <c r="G231" s="35"/>
    </row>
    <row r="232">
      <c r="A232" s="35"/>
      <c r="B232" s="35"/>
      <c r="C232" s="35"/>
      <c r="D232" s="35"/>
      <c r="E232" s="35"/>
      <c r="F232" s="35"/>
      <c r="G232" s="35"/>
    </row>
    <row r="233">
      <c r="A233" s="35"/>
      <c r="B233" s="35"/>
      <c r="C233" s="35"/>
      <c r="D233" s="35"/>
      <c r="E233" s="35"/>
      <c r="F233" s="35"/>
      <c r="G233" s="35"/>
    </row>
    <row r="234">
      <c r="A234" s="35"/>
      <c r="B234" s="35"/>
      <c r="C234" s="35"/>
      <c r="D234" s="35"/>
      <c r="E234" s="35"/>
      <c r="F234" s="35"/>
      <c r="G234" s="35"/>
    </row>
    <row r="235">
      <c r="A235" s="35"/>
      <c r="B235" s="35"/>
      <c r="C235" s="35"/>
      <c r="D235" s="35"/>
      <c r="E235" s="35"/>
      <c r="F235" s="35"/>
      <c r="G235" s="35"/>
    </row>
    <row r="236">
      <c r="A236" s="35"/>
      <c r="B236" s="35"/>
      <c r="C236" s="35"/>
      <c r="D236" s="35"/>
      <c r="E236" s="35"/>
      <c r="F236" s="35"/>
      <c r="G236" s="35"/>
    </row>
    <row r="237">
      <c r="A237" s="35"/>
      <c r="B237" s="35"/>
      <c r="C237" s="35"/>
      <c r="D237" s="35"/>
      <c r="E237" s="35"/>
      <c r="F237" s="35"/>
      <c r="G237" s="35"/>
    </row>
    <row r="238">
      <c r="A238" s="35"/>
      <c r="B238" s="35"/>
      <c r="C238" s="35"/>
      <c r="D238" s="35"/>
      <c r="E238" s="35"/>
      <c r="F238" s="35"/>
      <c r="G238" s="35"/>
    </row>
    <row r="239">
      <c r="A239" s="35"/>
      <c r="B239" s="35"/>
      <c r="C239" s="35"/>
      <c r="D239" s="35"/>
      <c r="E239" s="35"/>
      <c r="F239" s="35"/>
      <c r="G239" s="35"/>
    </row>
    <row r="240">
      <c r="A240" s="35"/>
      <c r="B240" s="35"/>
      <c r="C240" s="35"/>
      <c r="D240" s="35"/>
      <c r="E240" s="35"/>
      <c r="F240" s="35"/>
      <c r="G240" s="35"/>
    </row>
    <row r="241">
      <c r="A241" s="35"/>
      <c r="B241" s="35"/>
      <c r="C241" s="35"/>
      <c r="D241" s="35"/>
      <c r="E241" s="35"/>
      <c r="F241" s="35"/>
      <c r="G241" s="35"/>
    </row>
    <row r="242">
      <c r="A242" s="35"/>
      <c r="B242" s="35"/>
      <c r="C242" s="35"/>
      <c r="D242" s="35"/>
      <c r="E242" s="35"/>
      <c r="F242" s="35"/>
      <c r="G242" s="35"/>
    </row>
    <row r="243">
      <c r="A243" s="35"/>
      <c r="B243" s="35"/>
      <c r="C243" s="35"/>
      <c r="D243" s="35"/>
      <c r="E243" s="35"/>
      <c r="F243" s="35"/>
      <c r="G243" s="35"/>
    </row>
    <row r="244">
      <c r="A244" s="35"/>
      <c r="B244" s="35"/>
      <c r="C244" s="35"/>
      <c r="D244" s="35"/>
      <c r="E244" s="35"/>
      <c r="F244" s="35"/>
      <c r="G244" s="35"/>
    </row>
    <row r="245">
      <c r="A245" s="35"/>
      <c r="B245" s="35"/>
      <c r="C245" s="35"/>
      <c r="D245" s="35"/>
      <c r="E245" s="35"/>
      <c r="F245" s="35"/>
      <c r="G245" s="35"/>
    </row>
    <row r="246">
      <c r="A246" s="35"/>
      <c r="B246" s="35"/>
      <c r="C246" s="35"/>
      <c r="D246" s="35"/>
      <c r="E246" s="35"/>
      <c r="F246" s="35"/>
      <c r="G246" s="35"/>
    </row>
    <row r="247">
      <c r="A247" s="35"/>
      <c r="B247" s="35"/>
      <c r="C247" s="35"/>
      <c r="D247" s="35"/>
      <c r="E247" s="35"/>
      <c r="F247" s="35"/>
      <c r="G247" s="35"/>
    </row>
    <row r="248">
      <c r="A248" s="35"/>
      <c r="B248" s="35"/>
      <c r="C248" s="35"/>
      <c r="D248" s="35"/>
      <c r="E248" s="35"/>
      <c r="F248" s="35"/>
      <c r="G248" s="35"/>
    </row>
    <row r="249">
      <c r="A249" s="35"/>
      <c r="B249" s="35"/>
      <c r="C249" s="35"/>
      <c r="D249" s="35"/>
      <c r="E249" s="35"/>
      <c r="F249" s="35"/>
      <c r="G249" s="35"/>
    </row>
    <row r="250">
      <c r="A250" s="35"/>
      <c r="B250" s="35"/>
      <c r="C250" s="35"/>
      <c r="D250" s="35"/>
      <c r="E250" s="35"/>
      <c r="F250" s="35"/>
      <c r="G250" s="35"/>
    </row>
    <row r="251">
      <c r="A251" s="35"/>
      <c r="B251" s="35"/>
      <c r="C251" s="35"/>
      <c r="D251" s="35"/>
      <c r="E251" s="35"/>
      <c r="F251" s="35"/>
      <c r="G251" s="35"/>
    </row>
    <row r="252">
      <c r="A252" s="35"/>
      <c r="B252" s="35"/>
      <c r="C252" s="35"/>
      <c r="D252" s="35"/>
      <c r="E252" s="35"/>
      <c r="F252" s="35"/>
      <c r="G252" s="35"/>
    </row>
    <row r="253">
      <c r="A253" s="35"/>
      <c r="B253" s="35"/>
      <c r="C253" s="35"/>
      <c r="D253" s="35"/>
      <c r="E253" s="35"/>
      <c r="F253" s="35"/>
      <c r="G253" s="35"/>
    </row>
    <row r="254">
      <c r="A254" s="35"/>
      <c r="B254" s="35"/>
      <c r="C254" s="35"/>
      <c r="D254" s="35"/>
      <c r="E254" s="35"/>
      <c r="F254" s="35"/>
      <c r="G254" s="35"/>
    </row>
    <row r="255">
      <c r="A255" s="35"/>
      <c r="B255" s="35"/>
      <c r="C255" s="35"/>
      <c r="D255" s="35"/>
      <c r="E255" s="35"/>
      <c r="F255" s="35"/>
      <c r="G255" s="35"/>
    </row>
    <row r="256">
      <c r="A256" s="35"/>
      <c r="B256" s="35"/>
      <c r="C256" s="35"/>
      <c r="D256" s="35"/>
      <c r="E256" s="35"/>
      <c r="F256" s="35"/>
      <c r="G256" s="35"/>
    </row>
    <row r="257">
      <c r="A257" s="35"/>
      <c r="B257" s="35"/>
      <c r="C257" s="35"/>
      <c r="D257" s="35"/>
      <c r="E257" s="35"/>
      <c r="F257" s="35"/>
      <c r="G257" s="35"/>
    </row>
    <row r="258">
      <c r="A258" s="35"/>
      <c r="B258" s="35"/>
      <c r="C258" s="35"/>
      <c r="D258" s="35"/>
      <c r="E258" s="35"/>
      <c r="F258" s="35"/>
      <c r="G258" s="35"/>
    </row>
    <row r="259">
      <c r="A259" s="35"/>
      <c r="B259" s="35"/>
      <c r="C259" s="35"/>
      <c r="D259" s="35"/>
      <c r="E259" s="35"/>
      <c r="F259" s="35"/>
      <c r="G259" s="35"/>
    </row>
    <row r="260">
      <c r="A260" s="35"/>
      <c r="B260" s="35"/>
      <c r="C260" s="35"/>
      <c r="D260" s="35"/>
      <c r="E260" s="35"/>
      <c r="F260" s="35"/>
      <c r="G260" s="35"/>
    </row>
    <row r="261">
      <c r="A261" s="35"/>
      <c r="B261" s="35"/>
      <c r="C261" s="35"/>
      <c r="D261" s="35"/>
      <c r="E261" s="35"/>
      <c r="F261" s="35"/>
      <c r="G261" s="35"/>
    </row>
    <row r="262">
      <c r="A262" s="35"/>
      <c r="B262" s="35"/>
      <c r="C262" s="35"/>
      <c r="D262" s="35"/>
      <c r="E262" s="35"/>
      <c r="F262" s="35"/>
      <c r="G262" s="35"/>
    </row>
    <row r="263">
      <c r="A263" s="35"/>
      <c r="B263" s="35"/>
      <c r="C263" s="35"/>
      <c r="D263" s="35"/>
      <c r="E263" s="35"/>
      <c r="F263" s="35"/>
      <c r="G263" s="35"/>
    </row>
    <row r="264">
      <c r="A264" s="35"/>
      <c r="B264" s="35"/>
      <c r="C264" s="35"/>
      <c r="D264" s="35"/>
      <c r="E264" s="35"/>
      <c r="F264" s="35"/>
      <c r="G264" s="35"/>
    </row>
    <row r="265">
      <c r="A265" s="35"/>
      <c r="B265" s="35"/>
      <c r="C265" s="35"/>
      <c r="D265" s="35"/>
      <c r="E265" s="35"/>
      <c r="F265" s="35"/>
      <c r="G265" s="35"/>
    </row>
    <row r="266">
      <c r="A266" s="35"/>
      <c r="B266" s="35"/>
      <c r="C266" s="35"/>
      <c r="D266" s="35"/>
      <c r="E266" s="35"/>
      <c r="F266" s="35"/>
      <c r="G266" s="35"/>
    </row>
    <row r="267">
      <c r="A267" s="35"/>
      <c r="B267" s="35"/>
      <c r="C267" s="35"/>
      <c r="D267" s="35"/>
      <c r="E267" s="35"/>
      <c r="F267" s="35"/>
      <c r="G267" s="35"/>
    </row>
    <row r="268">
      <c r="A268" s="35"/>
      <c r="B268" s="35"/>
      <c r="C268" s="35"/>
      <c r="D268" s="35"/>
      <c r="E268" s="35"/>
      <c r="F268" s="35"/>
      <c r="G268" s="35"/>
    </row>
    <row r="269">
      <c r="A269" s="35"/>
      <c r="B269" s="35"/>
      <c r="C269" s="35"/>
      <c r="D269" s="35"/>
      <c r="E269" s="35"/>
      <c r="F269" s="35"/>
      <c r="G269" s="35"/>
    </row>
    <row r="270">
      <c r="A270" s="35"/>
      <c r="B270" s="35"/>
      <c r="C270" s="35"/>
      <c r="D270" s="35"/>
      <c r="E270" s="35"/>
      <c r="F270" s="35"/>
      <c r="G270" s="35"/>
    </row>
    <row r="271">
      <c r="A271" s="35"/>
      <c r="B271" s="35"/>
      <c r="C271" s="35"/>
      <c r="D271" s="35"/>
      <c r="E271" s="35"/>
      <c r="F271" s="35"/>
      <c r="G271" s="35"/>
    </row>
    <row r="272">
      <c r="A272" s="35"/>
      <c r="B272" s="35"/>
      <c r="C272" s="35"/>
      <c r="D272" s="35"/>
      <c r="E272" s="35"/>
      <c r="F272" s="35"/>
      <c r="G272" s="35"/>
    </row>
    <row r="273">
      <c r="A273" s="35"/>
      <c r="B273" s="35"/>
      <c r="C273" s="35"/>
      <c r="D273" s="35"/>
      <c r="E273" s="35"/>
      <c r="F273" s="35"/>
      <c r="G273" s="35"/>
    </row>
    <row r="274">
      <c r="A274" s="35"/>
      <c r="B274" s="35"/>
      <c r="C274" s="35"/>
      <c r="D274" s="35"/>
      <c r="E274" s="35"/>
      <c r="F274" s="35"/>
      <c r="G274" s="35"/>
    </row>
    <row r="275">
      <c r="A275" s="35"/>
      <c r="B275" s="35"/>
      <c r="C275" s="35"/>
      <c r="D275" s="35"/>
      <c r="E275" s="35"/>
      <c r="F275" s="35"/>
      <c r="G275" s="35"/>
    </row>
    <row r="276">
      <c r="A276" s="35"/>
      <c r="B276" s="35"/>
      <c r="C276" s="35"/>
      <c r="D276" s="35"/>
      <c r="E276" s="35"/>
      <c r="F276" s="35"/>
      <c r="G276" s="35"/>
    </row>
    <row r="277">
      <c r="A277" s="35"/>
      <c r="B277" s="35"/>
      <c r="C277" s="35"/>
      <c r="D277" s="35"/>
      <c r="E277" s="35"/>
      <c r="F277" s="35"/>
      <c r="G277" s="35"/>
    </row>
    <row r="278">
      <c r="A278" s="35"/>
      <c r="B278" s="35"/>
      <c r="C278" s="35"/>
      <c r="D278" s="35"/>
      <c r="E278" s="35"/>
      <c r="F278" s="35"/>
      <c r="G278" s="35"/>
    </row>
    <row r="279">
      <c r="A279" s="35"/>
      <c r="B279" s="35"/>
      <c r="C279" s="35"/>
      <c r="D279" s="35"/>
      <c r="E279" s="35"/>
      <c r="F279" s="35"/>
      <c r="G279" s="35"/>
    </row>
    <row r="280">
      <c r="A280" s="35"/>
      <c r="B280" s="35"/>
      <c r="C280" s="35"/>
      <c r="D280" s="35"/>
      <c r="E280" s="35"/>
      <c r="F280" s="35"/>
      <c r="G280" s="35"/>
    </row>
    <row r="281">
      <c r="A281" s="35"/>
      <c r="B281" s="35"/>
      <c r="C281" s="35"/>
      <c r="D281" s="35"/>
      <c r="E281" s="35"/>
      <c r="F281" s="35"/>
      <c r="G281" s="35"/>
    </row>
    <row r="282">
      <c r="A282" s="35"/>
      <c r="B282" s="35"/>
      <c r="C282" s="35"/>
      <c r="D282" s="35"/>
      <c r="E282" s="35"/>
      <c r="F282" s="35"/>
      <c r="G282" s="35"/>
    </row>
    <row r="283">
      <c r="A283" s="35"/>
      <c r="B283" s="35"/>
      <c r="C283" s="35"/>
      <c r="D283" s="35"/>
      <c r="E283" s="35"/>
      <c r="F283" s="35"/>
      <c r="G283" s="35"/>
    </row>
    <row r="284">
      <c r="A284" s="35"/>
      <c r="B284" s="35"/>
      <c r="C284" s="35"/>
      <c r="D284" s="35"/>
      <c r="E284" s="35"/>
      <c r="F284" s="35"/>
      <c r="G284" s="35"/>
    </row>
    <row r="285">
      <c r="A285" s="35"/>
      <c r="B285" s="35"/>
      <c r="C285" s="35"/>
      <c r="D285" s="35"/>
      <c r="E285" s="35"/>
      <c r="F285" s="35"/>
      <c r="G285" s="35"/>
    </row>
    <row r="286">
      <c r="A286" s="35"/>
      <c r="B286" s="35"/>
      <c r="C286" s="35"/>
      <c r="D286" s="35"/>
      <c r="E286" s="35"/>
      <c r="F286" s="35"/>
      <c r="G286" s="35"/>
    </row>
    <row r="287">
      <c r="A287" s="35"/>
      <c r="B287" s="35"/>
      <c r="C287" s="35"/>
      <c r="D287" s="35"/>
      <c r="E287" s="35"/>
      <c r="F287" s="35"/>
      <c r="G287" s="35"/>
    </row>
    <row r="288">
      <c r="A288" s="35"/>
      <c r="B288" s="35"/>
      <c r="C288" s="35"/>
      <c r="D288" s="35"/>
      <c r="E288" s="35"/>
      <c r="F288" s="35"/>
      <c r="G288" s="35"/>
    </row>
    <row r="289">
      <c r="A289" s="35"/>
      <c r="B289" s="35"/>
      <c r="C289" s="35"/>
      <c r="D289" s="35"/>
      <c r="E289" s="35"/>
      <c r="F289" s="35"/>
      <c r="G289" s="35"/>
    </row>
    <row r="290">
      <c r="A290" s="35"/>
      <c r="B290" s="35"/>
      <c r="C290" s="35"/>
      <c r="D290" s="35"/>
      <c r="E290" s="35"/>
      <c r="F290" s="35"/>
      <c r="G290" s="35"/>
    </row>
    <row r="291">
      <c r="A291" s="35"/>
      <c r="B291" s="35"/>
      <c r="C291" s="35"/>
      <c r="D291" s="35"/>
      <c r="E291" s="35"/>
      <c r="F291" s="35"/>
      <c r="G291" s="35"/>
    </row>
    <row r="292">
      <c r="A292" s="35"/>
      <c r="B292" s="35"/>
      <c r="C292" s="35"/>
      <c r="D292" s="35"/>
      <c r="E292" s="35"/>
      <c r="F292" s="35"/>
      <c r="G292" s="35"/>
    </row>
    <row r="293">
      <c r="A293" s="35"/>
      <c r="B293" s="35"/>
      <c r="C293" s="35"/>
      <c r="D293" s="35"/>
      <c r="E293" s="35"/>
      <c r="F293" s="35"/>
      <c r="G293" s="35"/>
    </row>
    <row r="294">
      <c r="A294" s="35"/>
      <c r="B294" s="35"/>
      <c r="C294" s="35"/>
      <c r="D294" s="35"/>
      <c r="E294" s="35"/>
      <c r="F294" s="35"/>
      <c r="G294" s="35"/>
    </row>
    <row r="295">
      <c r="A295" s="35"/>
      <c r="B295" s="35"/>
      <c r="C295" s="35"/>
      <c r="D295" s="35"/>
      <c r="E295" s="35"/>
      <c r="F295" s="35"/>
      <c r="G295" s="35"/>
    </row>
    <row r="296">
      <c r="A296" s="35"/>
      <c r="B296" s="35"/>
      <c r="C296" s="35"/>
      <c r="D296" s="35"/>
      <c r="E296" s="35"/>
      <c r="F296" s="35"/>
      <c r="G296" s="35"/>
    </row>
    <row r="297">
      <c r="A297" s="35"/>
      <c r="B297" s="35"/>
      <c r="C297" s="35"/>
      <c r="D297" s="35"/>
      <c r="E297" s="35"/>
      <c r="F297" s="35"/>
      <c r="G297" s="35"/>
    </row>
    <row r="298">
      <c r="A298" s="35"/>
      <c r="B298" s="35"/>
      <c r="C298" s="35"/>
      <c r="D298" s="35"/>
      <c r="E298" s="35"/>
      <c r="F298" s="35"/>
      <c r="G298" s="35"/>
    </row>
    <row r="299">
      <c r="A299" s="35"/>
      <c r="B299" s="35"/>
      <c r="C299" s="35"/>
      <c r="D299" s="35"/>
      <c r="E299" s="35"/>
      <c r="F299" s="35"/>
      <c r="G299" s="35"/>
    </row>
    <row r="300">
      <c r="A300" s="35"/>
      <c r="B300" s="35"/>
      <c r="C300" s="35"/>
      <c r="D300" s="35"/>
      <c r="E300" s="35"/>
      <c r="F300" s="35"/>
      <c r="G300" s="35"/>
    </row>
    <row r="301">
      <c r="A301" s="35"/>
      <c r="B301" s="35"/>
      <c r="C301" s="35"/>
      <c r="D301" s="35"/>
      <c r="E301" s="35"/>
      <c r="F301" s="35"/>
      <c r="G301" s="35"/>
    </row>
    <row r="302">
      <c r="A302" s="35"/>
      <c r="B302" s="35"/>
      <c r="C302" s="35"/>
      <c r="D302" s="35"/>
      <c r="E302" s="35"/>
      <c r="F302" s="35"/>
      <c r="G302" s="35"/>
    </row>
    <row r="303">
      <c r="A303" s="35"/>
      <c r="B303" s="35"/>
      <c r="C303" s="35"/>
      <c r="D303" s="35"/>
      <c r="E303" s="35"/>
      <c r="F303" s="35"/>
      <c r="G303" s="35"/>
    </row>
    <row r="304">
      <c r="A304" s="35"/>
      <c r="B304" s="35"/>
      <c r="C304" s="35"/>
      <c r="D304" s="35"/>
      <c r="E304" s="35"/>
      <c r="F304" s="35"/>
      <c r="G304" s="35"/>
    </row>
    <row r="305">
      <c r="A305" s="35"/>
      <c r="B305" s="35"/>
      <c r="C305" s="35"/>
      <c r="D305" s="35"/>
      <c r="E305" s="35"/>
      <c r="F305" s="35"/>
      <c r="G305" s="35"/>
    </row>
    <row r="306">
      <c r="A306" s="35"/>
      <c r="B306" s="35"/>
      <c r="C306" s="35"/>
      <c r="D306" s="35"/>
      <c r="E306" s="35"/>
      <c r="F306" s="35"/>
      <c r="G306" s="35"/>
    </row>
    <row r="307">
      <c r="A307" s="35"/>
      <c r="B307" s="35"/>
      <c r="C307" s="35"/>
      <c r="D307" s="35"/>
      <c r="E307" s="35"/>
      <c r="F307" s="35"/>
      <c r="G307" s="35"/>
    </row>
    <row r="308">
      <c r="A308" s="35"/>
      <c r="B308" s="35"/>
      <c r="C308" s="35"/>
      <c r="D308" s="35"/>
      <c r="E308" s="35"/>
      <c r="F308" s="35"/>
      <c r="G308" s="35"/>
    </row>
    <row r="309">
      <c r="A309" s="35"/>
      <c r="B309" s="35"/>
      <c r="C309" s="35"/>
      <c r="D309" s="35"/>
      <c r="E309" s="35"/>
      <c r="F309" s="35"/>
      <c r="G309" s="35"/>
    </row>
    <row r="310">
      <c r="A310" s="35"/>
      <c r="B310" s="35"/>
      <c r="C310" s="35"/>
      <c r="D310" s="35"/>
      <c r="E310" s="35"/>
      <c r="F310" s="35"/>
      <c r="G310" s="35"/>
    </row>
    <row r="311">
      <c r="A311" s="35"/>
      <c r="B311" s="35"/>
      <c r="C311" s="35"/>
      <c r="D311" s="35"/>
      <c r="E311" s="35"/>
      <c r="F311" s="35"/>
      <c r="G311" s="35"/>
    </row>
    <row r="312">
      <c r="A312" s="35"/>
      <c r="B312" s="35"/>
      <c r="C312" s="35"/>
      <c r="D312" s="35"/>
      <c r="E312" s="35"/>
      <c r="F312" s="35"/>
      <c r="G312" s="35"/>
    </row>
    <row r="313">
      <c r="A313" s="35"/>
      <c r="B313" s="35"/>
      <c r="C313" s="35"/>
      <c r="D313" s="35"/>
      <c r="E313" s="35"/>
      <c r="F313" s="35"/>
      <c r="G313" s="35"/>
    </row>
    <row r="314">
      <c r="A314" s="35"/>
      <c r="B314" s="35"/>
      <c r="C314" s="35"/>
      <c r="D314" s="35"/>
      <c r="E314" s="35"/>
      <c r="F314" s="35"/>
      <c r="G314" s="35"/>
    </row>
    <row r="315">
      <c r="A315" s="35"/>
      <c r="B315" s="35"/>
      <c r="C315" s="35"/>
      <c r="D315" s="35"/>
      <c r="E315" s="35"/>
      <c r="F315" s="35"/>
      <c r="G315" s="35"/>
    </row>
    <row r="316">
      <c r="A316" s="35"/>
      <c r="B316" s="35"/>
      <c r="C316" s="35"/>
      <c r="D316" s="35"/>
      <c r="E316" s="35"/>
      <c r="F316" s="35"/>
      <c r="G316" s="35"/>
    </row>
    <row r="317">
      <c r="A317" s="35"/>
      <c r="B317" s="35"/>
      <c r="C317" s="35"/>
      <c r="D317" s="35"/>
      <c r="E317" s="35"/>
      <c r="F317" s="35"/>
      <c r="G317" s="35"/>
    </row>
    <row r="318">
      <c r="A318" s="35"/>
      <c r="B318" s="35"/>
      <c r="C318" s="35"/>
      <c r="D318" s="35"/>
      <c r="E318" s="35"/>
      <c r="F318" s="35"/>
      <c r="G318" s="35"/>
    </row>
    <row r="319">
      <c r="A319" s="35"/>
      <c r="B319" s="35"/>
      <c r="C319" s="35"/>
      <c r="D319" s="35"/>
      <c r="E319" s="35"/>
      <c r="F319" s="35"/>
      <c r="G319" s="35"/>
    </row>
    <row r="320">
      <c r="A320" s="35"/>
      <c r="B320" s="35"/>
      <c r="C320" s="35"/>
      <c r="D320" s="35"/>
      <c r="E320" s="35"/>
      <c r="F320" s="35"/>
      <c r="G320" s="35"/>
    </row>
    <row r="321">
      <c r="A321" s="35"/>
      <c r="B321" s="35"/>
      <c r="C321" s="35"/>
      <c r="D321" s="35"/>
      <c r="E321" s="35"/>
      <c r="F321" s="35"/>
      <c r="G321" s="35"/>
    </row>
    <row r="322">
      <c r="A322" s="35"/>
      <c r="B322" s="35"/>
      <c r="C322" s="35"/>
      <c r="D322" s="35"/>
      <c r="E322" s="35"/>
      <c r="F322" s="35"/>
      <c r="G322" s="35"/>
    </row>
    <row r="323">
      <c r="A323" s="35"/>
      <c r="B323" s="35"/>
      <c r="C323" s="35"/>
      <c r="D323" s="35"/>
      <c r="E323" s="35"/>
      <c r="F323" s="35"/>
      <c r="G323" s="35"/>
    </row>
    <row r="324">
      <c r="A324" s="35"/>
      <c r="B324" s="35"/>
      <c r="C324" s="35"/>
      <c r="D324" s="35"/>
      <c r="E324" s="35"/>
      <c r="F324" s="35"/>
      <c r="G324" s="35"/>
    </row>
    <row r="325">
      <c r="A325" s="35"/>
      <c r="B325" s="35"/>
      <c r="C325" s="35"/>
      <c r="D325" s="35"/>
      <c r="E325" s="35"/>
      <c r="F325" s="35"/>
      <c r="G325" s="35"/>
    </row>
    <row r="326">
      <c r="A326" s="35"/>
      <c r="B326" s="35"/>
      <c r="C326" s="35"/>
      <c r="D326" s="35"/>
      <c r="E326" s="35"/>
      <c r="F326" s="35"/>
      <c r="G326" s="35"/>
    </row>
    <row r="327">
      <c r="A327" s="35"/>
      <c r="B327" s="35"/>
      <c r="C327" s="35"/>
      <c r="D327" s="35"/>
      <c r="E327" s="35"/>
      <c r="F327" s="35"/>
      <c r="G327" s="35"/>
    </row>
    <row r="328">
      <c r="A328" s="35"/>
      <c r="B328" s="35"/>
      <c r="C328" s="35"/>
      <c r="D328" s="35"/>
      <c r="E328" s="35"/>
      <c r="F328" s="35"/>
      <c r="G328" s="35"/>
    </row>
    <row r="329">
      <c r="A329" s="35"/>
      <c r="B329" s="35"/>
      <c r="C329" s="35"/>
      <c r="D329" s="35"/>
      <c r="E329" s="35"/>
      <c r="F329" s="35"/>
      <c r="G329" s="35"/>
    </row>
    <row r="330">
      <c r="A330" s="35"/>
      <c r="B330" s="35"/>
      <c r="C330" s="35"/>
      <c r="D330" s="35"/>
      <c r="E330" s="35"/>
      <c r="F330" s="35"/>
      <c r="G330" s="35"/>
    </row>
    <row r="331">
      <c r="A331" s="35"/>
      <c r="B331" s="35"/>
      <c r="C331" s="35"/>
      <c r="D331" s="35"/>
      <c r="E331" s="35"/>
      <c r="F331" s="35"/>
      <c r="G331" s="35"/>
    </row>
    <row r="332">
      <c r="A332" s="35"/>
      <c r="B332" s="35"/>
      <c r="C332" s="35"/>
      <c r="D332" s="35"/>
      <c r="E332" s="35"/>
      <c r="F332" s="35"/>
      <c r="G332" s="35"/>
    </row>
    <row r="333">
      <c r="A333" s="35"/>
      <c r="B333" s="35"/>
      <c r="C333" s="35"/>
      <c r="D333" s="35"/>
      <c r="E333" s="35"/>
      <c r="F333" s="35"/>
      <c r="G333" s="35"/>
    </row>
    <row r="334">
      <c r="A334" s="35"/>
      <c r="B334" s="35"/>
      <c r="C334" s="35"/>
      <c r="D334" s="35"/>
      <c r="E334" s="35"/>
      <c r="F334" s="35"/>
      <c r="G334" s="35"/>
    </row>
    <row r="335">
      <c r="A335" s="35"/>
      <c r="B335" s="35"/>
      <c r="C335" s="35"/>
      <c r="D335" s="35"/>
      <c r="E335" s="35"/>
      <c r="F335" s="35"/>
      <c r="G335" s="35"/>
    </row>
    <row r="336">
      <c r="A336" s="35"/>
      <c r="B336" s="35"/>
      <c r="C336" s="35"/>
      <c r="D336" s="35"/>
      <c r="E336" s="35"/>
      <c r="F336" s="35"/>
      <c r="G336" s="35"/>
    </row>
    <row r="337">
      <c r="A337" s="35"/>
      <c r="B337" s="35"/>
      <c r="C337" s="35"/>
      <c r="D337" s="35"/>
      <c r="E337" s="35"/>
      <c r="F337" s="35"/>
      <c r="G337" s="35"/>
    </row>
    <row r="338">
      <c r="A338" s="35"/>
      <c r="B338" s="35"/>
      <c r="C338" s="35"/>
      <c r="D338" s="35"/>
      <c r="E338" s="35"/>
      <c r="F338" s="35"/>
      <c r="G338" s="35"/>
    </row>
    <row r="339">
      <c r="A339" s="35"/>
      <c r="B339" s="35"/>
      <c r="C339" s="35"/>
      <c r="D339" s="35"/>
      <c r="E339" s="35"/>
      <c r="F339" s="35"/>
      <c r="G339" s="35"/>
    </row>
    <row r="340">
      <c r="A340" s="35"/>
      <c r="B340" s="35"/>
      <c r="C340" s="35"/>
      <c r="D340" s="35"/>
      <c r="E340" s="35"/>
      <c r="F340" s="35"/>
      <c r="G340" s="35"/>
    </row>
    <row r="341">
      <c r="A341" s="35"/>
      <c r="B341" s="35"/>
      <c r="C341" s="35"/>
      <c r="D341" s="35"/>
      <c r="E341" s="35"/>
      <c r="F341" s="35"/>
      <c r="G341" s="35"/>
    </row>
    <row r="342">
      <c r="A342" s="35"/>
      <c r="B342" s="35"/>
      <c r="C342" s="35"/>
      <c r="D342" s="35"/>
      <c r="E342" s="35"/>
      <c r="F342" s="35"/>
      <c r="G342" s="35"/>
    </row>
    <row r="343">
      <c r="A343" s="35"/>
      <c r="B343" s="35"/>
      <c r="C343" s="35"/>
      <c r="D343" s="35"/>
      <c r="E343" s="35"/>
      <c r="F343" s="35"/>
      <c r="G343" s="35"/>
    </row>
    <row r="344">
      <c r="A344" s="35"/>
      <c r="B344" s="35"/>
      <c r="C344" s="35"/>
      <c r="D344" s="35"/>
      <c r="E344" s="35"/>
      <c r="F344" s="35"/>
      <c r="G344" s="35"/>
    </row>
    <row r="345">
      <c r="A345" s="35"/>
      <c r="B345" s="35"/>
      <c r="C345" s="35"/>
      <c r="D345" s="35"/>
      <c r="E345" s="35"/>
      <c r="F345" s="35"/>
      <c r="G345" s="35"/>
    </row>
    <row r="346">
      <c r="A346" s="35"/>
      <c r="B346" s="35"/>
      <c r="C346" s="35"/>
      <c r="D346" s="35"/>
      <c r="E346" s="35"/>
      <c r="F346" s="35"/>
      <c r="G346" s="35"/>
    </row>
    <row r="347">
      <c r="A347" s="35"/>
      <c r="B347" s="35"/>
      <c r="C347" s="35"/>
      <c r="D347" s="35"/>
      <c r="E347" s="35"/>
      <c r="F347" s="35"/>
      <c r="G347" s="35"/>
    </row>
    <row r="348">
      <c r="A348" s="35"/>
      <c r="B348" s="35"/>
      <c r="C348" s="35"/>
      <c r="D348" s="35"/>
      <c r="E348" s="35"/>
      <c r="F348" s="35"/>
      <c r="G348" s="35"/>
    </row>
    <row r="349">
      <c r="A349" s="35"/>
      <c r="B349" s="35"/>
      <c r="C349" s="35"/>
      <c r="D349" s="35"/>
      <c r="E349" s="35"/>
      <c r="F349" s="35"/>
      <c r="G349" s="35"/>
    </row>
    <row r="350">
      <c r="A350" s="35"/>
      <c r="B350" s="35"/>
      <c r="C350" s="35"/>
      <c r="D350" s="35"/>
      <c r="E350" s="35"/>
      <c r="F350" s="35"/>
      <c r="G350" s="35"/>
    </row>
    <row r="351">
      <c r="A351" s="35"/>
      <c r="B351" s="35"/>
      <c r="C351" s="35"/>
      <c r="D351" s="35"/>
      <c r="E351" s="35"/>
      <c r="F351" s="35"/>
      <c r="G351" s="35"/>
    </row>
    <row r="352">
      <c r="A352" s="35"/>
      <c r="B352" s="35"/>
      <c r="C352" s="35"/>
      <c r="D352" s="35"/>
      <c r="E352" s="35"/>
      <c r="F352" s="35"/>
      <c r="G352" s="35"/>
    </row>
    <row r="353">
      <c r="A353" s="35"/>
      <c r="B353" s="35"/>
      <c r="C353" s="35"/>
      <c r="D353" s="35"/>
      <c r="E353" s="35"/>
      <c r="F353" s="35"/>
      <c r="G353" s="35"/>
    </row>
    <row r="354">
      <c r="A354" s="35"/>
      <c r="B354" s="35"/>
      <c r="C354" s="35"/>
      <c r="D354" s="35"/>
      <c r="E354" s="35"/>
      <c r="F354" s="35"/>
      <c r="G354" s="35"/>
    </row>
    <row r="355">
      <c r="A355" s="35"/>
      <c r="B355" s="35"/>
      <c r="C355" s="35"/>
      <c r="D355" s="35"/>
      <c r="E355" s="35"/>
      <c r="F355" s="35"/>
      <c r="G355" s="35"/>
    </row>
    <row r="356">
      <c r="A356" s="35"/>
      <c r="B356" s="35"/>
      <c r="C356" s="35"/>
      <c r="D356" s="35"/>
      <c r="E356" s="35"/>
      <c r="F356" s="35"/>
      <c r="G356" s="35"/>
    </row>
    <row r="357">
      <c r="A357" s="35"/>
      <c r="B357" s="35"/>
      <c r="C357" s="35"/>
      <c r="D357" s="35"/>
      <c r="E357" s="35"/>
      <c r="F357" s="35"/>
      <c r="G357" s="35"/>
    </row>
    <row r="358">
      <c r="A358" s="35"/>
      <c r="B358" s="35"/>
      <c r="C358" s="35"/>
      <c r="D358" s="35"/>
      <c r="E358" s="35"/>
      <c r="F358" s="35"/>
      <c r="G358" s="35"/>
    </row>
    <row r="359">
      <c r="A359" s="35"/>
      <c r="B359" s="35"/>
      <c r="C359" s="35"/>
      <c r="D359" s="35"/>
      <c r="E359" s="35"/>
      <c r="F359" s="35"/>
      <c r="G359" s="35"/>
    </row>
    <row r="360">
      <c r="A360" s="35"/>
      <c r="B360" s="35"/>
      <c r="C360" s="35"/>
      <c r="D360" s="35"/>
      <c r="E360" s="35"/>
      <c r="F360" s="35"/>
      <c r="G360" s="35"/>
    </row>
    <row r="361">
      <c r="A361" s="35"/>
      <c r="B361" s="35"/>
      <c r="C361" s="35"/>
      <c r="D361" s="35"/>
      <c r="E361" s="35"/>
      <c r="F361" s="35"/>
      <c r="G361" s="35"/>
    </row>
    <row r="362">
      <c r="A362" s="35"/>
      <c r="B362" s="35"/>
      <c r="C362" s="35"/>
      <c r="D362" s="35"/>
      <c r="E362" s="35"/>
      <c r="F362" s="35"/>
      <c r="G362" s="35"/>
    </row>
    <row r="363">
      <c r="A363" s="35"/>
      <c r="B363" s="35"/>
      <c r="C363" s="35"/>
      <c r="D363" s="35"/>
      <c r="E363" s="35"/>
      <c r="F363" s="35"/>
      <c r="G363" s="35"/>
    </row>
    <row r="364">
      <c r="A364" s="35"/>
      <c r="B364" s="35"/>
      <c r="C364" s="35"/>
      <c r="D364" s="35"/>
      <c r="E364" s="35"/>
      <c r="F364" s="35"/>
      <c r="G364" s="35"/>
    </row>
    <row r="365">
      <c r="A365" s="35"/>
      <c r="B365" s="35"/>
      <c r="C365" s="35"/>
      <c r="D365" s="35"/>
      <c r="E365" s="35"/>
      <c r="F365" s="35"/>
      <c r="G365" s="35"/>
    </row>
    <row r="366">
      <c r="A366" s="35"/>
      <c r="B366" s="35"/>
      <c r="C366" s="35"/>
      <c r="D366" s="35"/>
      <c r="E366" s="35"/>
      <c r="F366" s="35"/>
      <c r="G366" s="35"/>
    </row>
    <row r="367">
      <c r="A367" s="35"/>
      <c r="B367" s="35"/>
      <c r="C367" s="35"/>
      <c r="D367" s="35"/>
      <c r="E367" s="35"/>
      <c r="F367" s="35"/>
      <c r="G367" s="35"/>
    </row>
    <row r="368">
      <c r="A368" s="35"/>
      <c r="B368" s="35"/>
      <c r="C368" s="35"/>
      <c r="D368" s="35"/>
      <c r="E368" s="35"/>
      <c r="F368" s="35"/>
      <c r="G368" s="35"/>
    </row>
    <row r="369">
      <c r="A369" s="35"/>
      <c r="B369" s="35"/>
      <c r="C369" s="35"/>
      <c r="D369" s="35"/>
      <c r="E369" s="35"/>
      <c r="F369" s="35"/>
      <c r="G369" s="35"/>
    </row>
    <row r="370">
      <c r="A370" s="35"/>
      <c r="B370" s="35"/>
      <c r="C370" s="35"/>
      <c r="D370" s="35"/>
      <c r="E370" s="35"/>
      <c r="F370" s="35"/>
      <c r="G370" s="35"/>
    </row>
    <row r="371">
      <c r="A371" s="35"/>
      <c r="B371" s="35"/>
      <c r="C371" s="35"/>
      <c r="D371" s="35"/>
      <c r="E371" s="35"/>
      <c r="F371" s="35"/>
      <c r="G371" s="35"/>
    </row>
    <row r="372">
      <c r="A372" s="35"/>
      <c r="B372" s="35"/>
      <c r="C372" s="35"/>
      <c r="D372" s="35"/>
      <c r="E372" s="35"/>
      <c r="F372" s="35"/>
      <c r="G372" s="35"/>
    </row>
    <row r="373">
      <c r="A373" s="35"/>
      <c r="B373" s="35"/>
      <c r="C373" s="35"/>
      <c r="D373" s="35"/>
      <c r="E373" s="35"/>
      <c r="F373" s="35"/>
      <c r="G373" s="35"/>
    </row>
    <row r="374">
      <c r="A374" s="35"/>
      <c r="B374" s="35"/>
      <c r="C374" s="35"/>
      <c r="D374" s="35"/>
      <c r="E374" s="35"/>
      <c r="F374" s="35"/>
      <c r="G374" s="35"/>
    </row>
    <row r="375">
      <c r="A375" s="35"/>
      <c r="B375" s="35"/>
      <c r="C375" s="35"/>
      <c r="D375" s="35"/>
      <c r="E375" s="35"/>
      <c r="F375" s="35"/>
      <c r="G375" s="35"/>
    </row>
    <row r="376">
      <c r="A376" s="35"/>
      <c r="B376" s="35"/>
      <c r="C376" s="35"/>
      <c r="D376" s="35"/>
      <c r="E376" s="35"/>
      <c r="F376" s="35"/>
      <c r="G376" s="35"/>
    </row>
    <row r="377">
      <c r="A377" s="35"/>
      <c r="B377" s="35"/>
      <c r="C377" s="35"/>
      <c r="D377" s="35"/>
      <c r="E377" s="35"/>
      <c r="F377" s="35"/>
      <c r="G377" s="35"/>
    </row>
    <row r="378">
      <c r="A378" s="35"/>
      <c r="B378" s="35"/>
      <c r="C378" s="35"/>
      <c r="D378" s="35"/>
      <c r="E378" s="35"/>
      <c r="F378" s="35"/>
      <c r="G378" s="35"/>
    </row>
    <row r="379">
      <c r="A379" s="35"/>
      <c r="B379" s="35"/>
      <c r="C379" s="35"/>
      <c r="D379" s="35"/>
      <c r="E379" s="35"/>
      <c r="F379" s="35"/>
      <c r="G379" s="35"/>
    </row>
    <row r="380">
      <c r="A380" s="35"/>
      <c r="B380" s="35"/>
      <c r="C380" s="35"/>
      <c r="D380" s="35"/>
      <c r="E380" s="35"/>
      <c r="F380" s="35"/>
      <c r="G380" s="35"/>
    </row>
    <row r="381">
      <c r="A381" s="35"/>
      <c r="B381" s="35"/>
      <c r="C381" s="35"/>
      <c r="D381" s="35"/>
      <c r="E381" s="35"/>
      <c r="F381" s="35"/>
      <c r="G381" s="35"/>
    </row>
    <row r="382">
      <c r="A382" s="35"/>
      <c r="B382" s="35"/>
      <c r="C382" s="35"/>
      <c r="D382" s="35"/>
      <c r="E382" s="35"/>
      <c r="F382" s="35"/>
      <c r="G382" s="35"/>
    </row>
    <row r="383">
      <c r="A383" s="35"/>
      <c r="B383" s="35"/>
      <c r="C383" s="35"/>
      <c r="D383" s="35"/>
      <c r="E383" s="35"/>
      <c r="F383" s="35"/>
      <c r="G383" s="35"/>
    </row>
    <row r="384">
      <c r="A384" s="35"/>
      <c r="B384" s="35"/>
      <c r="C384" s="35"/>
      <c r="D384" s="35"/>
      <c r="E384" s="35"/>
      <c r="F384" s="35"/>
      <c r="G384" s="35"/>
    </row>
    <row r="385">
      <c r="A385" s="35"/>
      <c r="B385" s="35"/>
      <c r="C385" s="35"/>
      <c r="D385" s="35"/>
      <c r="E385" s="35"/>
      <c r="F385" s="35"/>
      <c r="G385" s="35"/>
    </row>
    <row r="386">
      <c r="A386" s="35"/>
      <c r="B386" s="35"/>
      <c r="C386" s="35"/>
      <c r="D386" s="35"/>
      <c r="E386" s="35"/>
      <c r="F386" s="35"/>
      <c r="G386" s="35"/>
    </row>
    <row r="387">
      <c r="A387" s="35"/>
      <c r="B387" s="35"/>
      <c r="C387" s="35"/>
      <c r="D387" s="35"/>
      <c r="E387" s="35"/>
      <c r="F387" s="35"/>
      <c r="G387" s="35"/>
    </row>
    <row r="388">
      <c r="A388" s="35"/>
      <c r="B388" s="35"/>
      <c r="C388" s="35"/>
      <c r="D388" s="35"/>
      <c r="E388" s="35"/>
      <c r="F388" s="35"/>
      <c r="G388" s="35"/>
    </row>
    <row r="389">
      <c r="A389" s="35"/>
      <c r="B389" s="35"/>
      <c r="C389" s="35"/>
      <c r="D389" s="35"/>
      <c r="E389" s="35"/>
      <c r="F389" s="35"/>
      <c r="G389" s="35"/>
    </row>
    <row r="390">
      <c r="A390" s="35"/>
      <c r="B390" s="35"/>
      <c r="C390" s="35"/>
      <c r="D390" s="35"/>
      <c r="E390" s="35"/>
      <c r="F390" s="35"/>
      <c r="G390" s="35"/>
    </row>
    <row r="391">
      <c r="A391" s="35"/>
      <c r="B391" s="35"/>
      <c r="C391" s="35"/>
      <c r="D391" s="35"/>
      <c r="E391" s="35"/>
      <c r="F391" s="35"/>
      <c r="G391" s="35"/>
    </row>
    <row r="392">
      <c r="A392" s="35"/>
      <c r="B392" s="35"/>
      <c r="C392" s="35"/>
      <c r="D392" s="35"/>
      <c r="E392" s="35"/>
      <c r="F392" s="35"/>
      <c r="G392" s="35"/>
    </row>
    <row r="393">
      <c r="A393" s="35"/>
      <c r="B393" s="35"/>
      <c r="C393" s="35"/>
      <c r="D393" s="35"/>
      <c r="E393" s="35"/>
      <c r="F393" s="35"/>
      <c r="G393" s="35"/>
    </row>
    <row r="394">
      <c r="A394" s="35"/>
      <c r="B394" s="35"/>
      <c r="C394" s="35"/>
      <c r="D394" s="35"/>
      <c r="E394" s="35"/>
      <c r="F394" s="35"/>
      <c r="G394" s="35"/>
    </row>
    <row r="395">
      <c r="A395" s="35"/>
      <c r="B395" s="35"/>
      <c r="C395" s="35"/>
      <c r="D395" s="35"/>
      <c r="E395" s="35"/>
      <c r="F395" s="35"/>
      <c r="G395" s="35"/>
    </row>
    <row r="396">
      <c r="A396" s="35"/>
      <c r="B396" s="35"/>
      <c r="C396" s="35"/>
      <c r="D396" s="35"/>
      <c r="E396" s="35"/>
      <c r="F396" s="35"/>
      <c r="G396" s="35"/>
    </row>
    <row r="397">
      <c r="A397" s="35"/>
      <c r="B397" s="35"/>
      <c r="C397" s="35"/>
      <c r="D397" s="35"/>
      <c r="E397" s="35"/>
      <c r="F397" s="35"/>
      <c r="G397" s="35"/>
    </row>
    <row r="398">
      <c r="A398" s="35"/>
      <c r="B398" s="35"/>
      <c r="C398" s="35"/>
      <c r="D398" s="35"/>
      <c r="E398" s="35"/>
      <c r="F398" s="35"/>
      <c r="G398" s="35"/>
    </row>
    <row r="399">
      <c r="A399" s="35"/>
      <c r="B399" s="35"/>
      <c r="C399" s="35"/>
      <c r="D399" s="35"/>
      <c r="E399" s="35"/>
      <c r="F399" s="35"/>
      <c r="G399" s="35"/>
    </row>
    <row r="400">
      <c r="A400" s="35"/>
      <c r="B400" s="35"/>
      <c r="C400" s="35"/>
      <c r="D400" s="35"/>
      <c r="E400" s="35"/>
      <c r="F400" s="35"/>
      <c r="G400" s="35"/>
    </row>
    <row r="401">
      <c r="A401" s="35"/>
      <c r="B401" s="35"/>
      <c r="C401" s="35"/>
      <c r="D401" s="35"/>
      <c r="E401" s="35"/>
      <c r="F401" s="35"/>
      <c r="G401" s="35"/>
    </row>
    <row r="402">
      <c r="A402" s="35"/>
      <c r="B402" s="35"/>
      <c r="C402" s="35"/>
      <c r="D402" s="35"/>
      <c r="E402" s="35"/>
      <c r="F402" s="35"/>
      <c r="G402" s="35"/>
    </row>
    <row r="403">
      <c r="A403" s="35"/>
      <c r="B403" s="35"/>
      <c r="C403" s="35"/>
      <c r="D403" s="35"/>
      <c r="E403" s="35"/>
      <c r="F403" s="35"/>
      <c r="G403" s="35"/>
    </row>
    <row r="404">
      <c r="A404" s="35"/>
      <c r="B404" s="35"/>
      <c r="C404" s="35"/>
      <c r="D404" s="35"/>
      <c r="E404" s="35"/>
      <c r="F404" s="35"/>
      <c r="G404" s="35"/>
    </row>
    <row r="405">
      <c r="A405" s="35"/>
      <c r="B405" s="35"/>
      <c r="C405" s="35"/>
      <c r="D405" s="35"/>
      <c r="E405" s="35"/>
      <c r="F405" s="35"/>
      <c r="G405" s="35"/>
    </row>
    <row r="406">
      <c r="A406" s="35"/>
      <c r="B406" s="35"/>
      <c r="C406" s="35"/>
      <c r="D406" s="35"/>
      <c r="E406" s="35"/>
      <c r="F406" s="35"/>
      <c r="G406" s="35"/>
    </row>
    <row r="407">
      <c r="A407" s="35"/>
      <c r="B407" s="35"/>
      <c r="C407" s="35"/>
      <c r="D407" s="35"/>
      <c r="E407" s="35"/>
      <c r="F407" s="35"/>
      <c r="G407" s="35"/>
    </row>
    <row r="408">
      <c r="A408" s="35"/>
      <c r="B408" s="35"/>
      <c r="C408" s="35"/>
      <c r="D408" s="35"/>
      <c r="E408" s="35"/>
      <c r="F408" s="35"/>
      <c r="G408" s="35"/>
    </row>
    <row r="409">
      <c r="A409" s="35"/>
      <c r="B409" s="35"/>
      <c r="C409" s="35"/>
      <c r="D409" s="35"/>
      <c r="E409" s="35"/>
      <c r="F409" s="35"/>
      <c r="G409" s="35"/>
    </row>
    <row r="410">
      <c r="A410" s="35"/>
      <c r="B410" s="35"/>
      <c r="C410" s="35"/>
      <c r="D410" s="35"/>
      <c r="E410" s="35"/>
      <c r="F410" s="35"/>
      <c r="G410" s="35"/>
    </row>
    <row r="411">
      <c r="A411" s="35"/>
      <c r="B411" s="35"/>
      <c r="C411" s="35"/>
      <c r="D411" s="35"/>
      <c r="E411" s="35"/>
      <c r="F411" s="35"/>
      <c r="G411" s="35"/>
    </row>
    <row r="412">
      <c r="A412" s="35"/>
      <c r="B412" s="35"/>
      <c r="C412" s="35"/>
      <c r="D412" s="35"/>
      <c r="E412" s="35"/>
      <c r="F412" s="35"/>
      <c r="G412" s="35"/>
    </row>
    <row r="413">
      <c r="A413" s="35"/>
      <c r="B413" s="35"/>
      <c r="C413" s="35"/>
      <c r="D413" s="35"/>
      <c r="E413" s="35"/>
      <c r="F413" s="35"/>
      <c r="G413" s="35"/>
    </row>
    <row r="414">
      <c r="A414" s="35"/>
      <c r="B414" s="35"/>
      <c r="C414" s="35"/>
      <c r="D414" s="35"/>
      <c r="E414" s="35"/>
      <c r="F414" s="35"/>
      <c r="G414" s="35"/>
    </row>
    <row r="415">
      <c r="A415" s="35"/>
      <c r="B415" s="35"/>
      <c r="C415" s="35"/>
      <c r="D415" s="35"/>
      <c r="E415" s="35"/>
      <c r="F415" s="35"/>
      <c r="G415" s="35"/>
    </row>
    <row r="416">
      <c r="A416" s="35"/>
      <c r="B416" s="35"/>
      <c r="C416" s="35"/>
      <c r="D416" s="35"/>
      <c r="E416" s="35"/>
      <c r="F416" s="35"/>
      <c r="G416" s="35"/>
    </row>
    <row r="417">
      <c r="A417" s="35"/>
      <c r="B417" s="35"/>
      <c r="C417" s="35"/>
      <c r="D417" s="35"/>
      <c r="E417" s="35"/>
      <c r="F417" s="35"/>
      <c r="G417" s="35"/>
    </row>
    <row r="418">
      <c r="A418" s="35"/>
      <c r="B418" s="35"/>
      <c r="C418" s="35"/>
      <c r="D418" s="35"/>
      <c r="E418" s="35"/>
      <c r="F418" s="35"/>
      <c r="G418" s="35"/>
    </row>
    <row r="419">
      <c r="A419" s="35"/>
      <c r="B419" s="35"/>
      <c r="C419" s="35"/>
      <c r="D419" s="35"/>
      <c r="E419" s="35"/>
      <c r="F419" s="35"/>
      <c r="G419" s="35"/>
    </row>
    <row r="420">
      <c r="A420" s="35"/>
      <c r="B420" s="35"/>
      <c r="C420" s="35"/>
      <c r="D420" s="35"/>
      <c r="E420" s="35"/>
      <c r="F420" s="35"/>
      <c r="G420" s="35"/>
    </row>
    <row r="421">
      <c r="A421" s="35"/>
      <c r="B421" s="35"/>
      <c r="C421" s="35"/>
      <c r="D421" s="35"/>
      <c r="E421" s="35"/>
      <c r="F421" s="35"/>
      <c r="G421" s="35"/>
    </row>
    <row r="422">
      <c r="A422" s="35"/>
      <c r="B422" s="35"/>
      <c r="C422" s="35"/>
      <c r="D422" s="35"/>
      <c r="E422" s="35"/>
      <c r="F422" s="35"/>
      <c r="G422" s="35"/>
    </row>
    <row r="423">
      <c r="A423" s="35"/>
      <c r="B423" s="35"/>
      <c r="C423" s="35"/>
      <c r="D423" s="35"/>
      <c r="E423" s="35"/>
      <c r="F423" s="35"/>
      <c r="G423" s="35"/>
    </row>
    <row r="424">
      <c r="A424" s="35"/>
      <c r="B424" s="35"/>
      <c r="C424" s="35"/>
      <c r="D424" s="35"/>
      <c r="E424" s="35"/>
      <c r="F424" s="35"/>
      <c r="G424" s="35"/>
    </row>
    <row r="425">
      <c r="A425" s="35"/>
      <c r="B425" s="35"/>
      <c r="C425" s="35"/>
      <c r="D425" s="35"/>
      <c r="E425" s="35"/>
      <c r="F425" s="35"/>
      <c r="G425" s="35"/>
    </row>
    <row r="426">
      <c r="A426" s="35"/>
      <c r="B426" s="35"/>
      <c r="C426" s="35"/>
      <c r="D426" s="35"/>
      <c r="E426" s="35"/>
      <c r="F426" s="35"/>
      <c r="G426" s="35"/>
    </row>
    <row r="427">
      <c r="A427" s="35"/>
      <c r="B427" s="35"/>
      <c r="C427" s="35"/>
      <c r="D427" s="35"/>
      <c r="E427" s="35"/>
      <c r="F427" s="35"/>
      <c r="G427" s="35"/>
    </row>
    <row r="428">
      <c r="A428" s="35"/>
      <c r="B428" s="35"/>
      <c r="C428" s="35"/>
      <c r="D428" s="35"/>
      <c r="E428" s="35"/>
      <c r="F428" s="35"/>
      <c r="G428" s="35"/>
    </row>
    <row r="429">
      <c r="A429" s="35"/>
      <c r="B429" s="35"/>
      <c r="C429" s="35"/>
      <c r="D429" s="35"/>
      <c r="E429" s="35"/>
      <c r="F429" s="35"/>
      <c r="G429" s="35"/>
    </row>
    <row r="430">
      <c r="A430" s="35"/>
      <c r="B430" s="35"/>
      <c r="C430" s="35"/>
      <c r="D430" s="35"/>
      <c r="E430" s="35"/>
      <c r="F430" s="35"/>
      <c r="G430" s="35"/>
    </row>
    <row r="431">
      <c r="A431" s="35"/>
      <c r="B431" s="35"/>
      <c r="C431" s="35"/>
      <c r="D431" s="35"/>
      <c r="E431" s="35"/>
      <c r="F431" s="35"/>
      <c r="G431" s="35"/>
    </row>
    <row r="432">
      <c r="A432" s="35"/>
      <c r="B432" s="35"/>
      <c r="C432" s="35"/>
      <c r="D432" s="35"/>
      <c r="E432" s="35"/>
      <c r="F432" s="35"/>
      <c r="G432" s="35"/>
    </row>
    <row r="433">
      <c r="A433" s="35"/>
      <c r="B433" s="35"/>
      <c r="C433" s="35"/>
      <c r="D433" s="35"/>
      <c r="E433" s="35"/>
      <c r="F433" s="35"/>
      <c r="G433" s="35"/>
    </row>
    <row r="434">
      <c r="A434" s="35"/>
      <c r="B434" s="35"/>
      <c r="C434" s="35"/>
      <c r="D434" s="35"/>
      <c r="E434" s="35"/>
      <c r="F434" s="35"/>
      <c r="G434" s="35"/>
    </row>
    <row r="435">
      <c r="A435" s="35"/>
      <c r="B435" s="35"/>
      <c r="C435" s="35"/>
      <c r="D435" s="35"/>
      <c r="E435" s="35"/>
      <c r="F435" s="35"/>
      <c r="G435" s="35"/>
    </row>
    <row r="436">
      <c r="A436" s="35"/>
      <c r="B436" s="35"/>
      <c r="C436" s="35"/>
      <c r="D436" s="35"/>
      <c r="E436" s="35"/>
      <c r="F436" s="35"/>
      <c r="G436" s="35"/>
    </row>
    <row r="437">
      <c r="A437" s="35"/>
      <c r="B437" s="35"/>
      <c r="C437" s="35"/>
      <c r="D437" s="35"/>
      <c r="E437" s="35"/>
      <c r="F437" s="35"/>
      <c r="G437" s="35"/>
    </row>
    <row r="438">
      <c r="A438" s="35"/>
      <c r="B438" s="35"/>
      <c r="C438" s="35"/>
      <c r="D438" s="35"/>
      <c r="E438" s="35"/>
      <c r="F438" s="35"/>
      <c r="G438" s="35"/>
    </row>
    <row r="439">
      <c r="A439" s="35"/>
      <c r="B439" s="35"/>
      <c r="C439" s="35"/>
      <c r="D439" s="35"/>
      <c r="E439" s="35"/>
      <c r="F439" s="35"/>
      <c r="G439" s="35"/>
    </row>
    <row r="440">
      <c r="A440" s="35"/>
      <c r="B440" s="35"/>
      <c r="C440" s="35"/>
      <c r="D440" s="35"/>
      <c r="E440" s="35"/>
      <c r="F440" s="35"/>
      <c r="G440" s="35"/>
    </row>
    <row r="441">
      <c r="A441" s="35"/>
      <c r="B441" s="35"/>
      <c r="C441" s="35"/>
      <c r="D441" s="35"/>
      <c r="E441" s="35"/>
      <c r="F441" s="35"/>
      <c r="G441" s="35"/>
    </row>
    <row r="442">
      <c r="A442" s="35"/>
      <c r="B442" s="35"/>
      <c r="C442" s="35"/>
      <c r="D442" s="35"/>
      <c r="E442" s="35"/>
      <c r="F442" s="35"/>
      <c r="G442" s="35"/>
    </row>
    <row r="443">
      <c r="A443" s="35"/>
      <c r="B443" s="35"/>
      <c r="C443" s="35"/>
      <c r="D443" s="35"/>
      <c r="E443" s="35"/>
      <c r="F443" s="35"/>
      <c r="G443" s="35"/>
    </row>
    <row r="444">
      <c r="A444" s="35"/>
      <c r="B444" s="35"/>
      <c r="C444" s="35"/>
      <c r="D444" s="35"/>
      <c r="E444" s="35"/>
      <c r="F444" s="35"/>
      <c r="G444" s="35"/>
    </row>
    <row r="445">
      <c r="A445" s="35"/>
      <c r="B445" s="35"/>
      <c r="C445" s="35"/>
      <c r="D445" s="35"/>
      <c r="E445" s="35"/>
      <c r="F445" s="35"/>
      <c r="G445" s="35"/>
    </row>
    <row r="446">
      <c r="A446" s="35"/>
      <c r="B446" s="35"/>
      <c r="C446" s="35"/>
      <c r="D446" s="35"/>
      <c r="E446" s="35"/>
      <c r="F446" s="35"/>
      <c r="G446" s="35"/>
    </row>
    <row r="447">
      <c r="A447" s="35"/>
      <c r="B447" s="35"/>
      <c r="C447" s="35"/>
      <c r="D447" s="35"/>
      <c r="E447" s="35"/>
      <c r="F447" s="35"/>
      <c r="G447" s="35"/>
    </row>
    <row r="448">
      <c r="A448" s="35"/>
      <c r="B448" s="35"/>
      <c r="C448" s="35"/>
      <c r="D448" s="35"/>
      <c r="E448" s="35"/>
      <c r="F448" s="35"/>
      <c r="G448" s="35"/>
    </row>
    <row r="449">
      <c r="A449" s="35"/>
      <c r="B449" s="35"/>
      <c r="C449" s="35"/>
      <c r="D449" s="35"/>
      <c r="E449" s="35"/>
      <c r="F449" s="35"/>
      <c r="G449" s="35"/>
    </row>
    <row r="450">
      <c r="A450" s="35"/>
      <c r="B450" s="35"/>
      <c r="C450" s="35"/>
      <c r="D450" s="35"/>
      <c r="E450" s="35"/>
      <c r="F450" s="35"/>
      <c r="G450" s="35"/>
    </row>
    <row r="451">
      <c r="A451" s="35"/>
      <c r="B451" s="35"/>
      <c r="C451" s="35"/>
      <c r="D451" s="35"/>
      <c r="E451" s="35"/>
      <c r="F451" s="35"/>
      <c r="G451" s="35"/>
    </row>
    <row r="452">
      <c r="A452" s="35"/>
      <c r="B452" s="35"/>
      <c r="C452" s="35"/>
      <c r="D452" s="35"/>
      <c r="E452" s="35"/>
      <c r="F452" s="35"/>
      <c r="G452" s="35"/>
    </row>
    <row r="453">
      <c r="A453" s="35"/>
      <c r="B453" s="35"/>
      <c r="C453" s="35"/>
      <c r="D453" s="35"/>
      <c r="E453" s="35"/>
      <c r="F453" s="35"/>
      <c r="G453" s="35"/>
    </row>
    <row r="454">
      <c r="A454" s="35"/>
      <c r="B454" s="35"/>
      <c r="C454" s="35"/>
      <c r="D454" s="35"/>
      <c r="E454" s="35"/>
      <c r="F454" s="35"/>
      <c r="G454" s="35"/>
    </row>
    <row r="455">
      <c r="A455" s="35"/>
      <c r="B455" s="35"/>
      <c r="C455" s="35"/>
      <c r="D455" s="35"/>
      <c r="E455" s="35"/>
      <c r="F455" s="35"/>
      <c r="G455" s="35"/>
    </row>
    <row r="456">
      <c r="A456" s="35"/>
      <c r="B456" s="35"/>
      <c r="C456" s="35"/>
      <c r="D456" s="35"/>
      <c r="E456" s="35"/>
      <c r="F456" s="35"/>
      <c r="G456" s="35"/>
    </row>
    <row r="457">
      <c r="A457" s="35"/>
      <c r="B457" s="35"/>
      <c r="C457" s="35"/>
      <c r="D457" s="35"/>
      <c r="E457" s="35"/>
      <c r="F457" s="35"/>
      <c r="G457" s="35"/>
    </row>
    <row r="458">
      <c r="A458" s="35"/>
      <c r="B458" s="35"/>
      <c r="C458" s="35"/>
      <c r="D458" s="35"/>
      <c r="E458" s="35"/>
      <c r="F458" s="35"/>
      <c r="G458" s="35"/>
    </row>
    <row r="459">
      <c r="A459" s="35"/>
      <c r="B459" s="35"/>
      <c r="C459" s="35"/>
      <c r="D459" s="35"/>
      <c r="E459" s="35"/>
      <c r="F459" s="35"/>
      <c r="G459" s="35"/>
    </row>
    <row r="460">
      <c r="A460" s="35"/>
      <c r="B460" s="35"/>
      <c r="C460" s="35"/>
      <c r="D460" s="35"/>
      <c r="E460" s="35"/>
      <c r="F460" s="35"/>
      <c r="G460" s="35"/>
    </row>
    <row r="461">
      <c r="A461" s="35"/>
      <c r="B461" s="35"/>
      <c r="C461" s="35"/>
      <c r="D461" s="35"/>
      <c r="E461" s="35"/>
      <c r="F461" s="35"/>
      <c r="G461" s="35"/>
    </row>
    <row r="462">
      <c r="A462" s="35"/>
      <c r="B462" s="35"/>
      <c r="C462" s="35"/>
      <c r="D462" s="35"/>
      <c r="E462" s="35"/>
      <c r="F462" s="35"/>
      <c r="G462" s="35"/>
    </row>
    <row r="463">
      <c r="A463" s="35"/>
      <c r="B463" s="35"/>
      <c r="C463" s="35"/>
      <c r="D463" s="35"/>
      <c r="E463" s="35"/>
      <c r="F463" s="35"/>
      <c r="G463" s="35"/>
    </row>
    <row r="464">
      <c r="A464" s="35"/>
      <c r="B464" s="35"/>
      <c r="C464" s="35"/>
      <c r="D464" s="35"/>
      <c r="E464" s="35"/>
      <c r="F464" s="35"/>
      <c r="G464" s="35"/>
    </row>
    <row r="465">
      <c r="A465" s="35"/>
      <c r="B465" s="35"/>
      <c r="C465" s="35"/>
      <c r="D465" s="35"/>
      <c r="E465" s="35"/>
      <c r="F465" s="35"/>
      <c r="G465" s="35"/>
    </row>
    <row r="466">
      <c r="A466" s="35"/>
      <c r="B466" s="35"/>
      <c r="C466" s="35"/>
      <c r="D466" s="35"/>
      <c r="E466" s="35"/>
      <c r="F466" s="35"/>
      <c r="G466" s="35"/>
    </row>
    <row r="467">
      <c r="A467" s="35"/>
      <c r="B467" s="35"/>
      <c r="C467" s="35"/>
      <c r="D467" s="35"/>
      <c r="E467" s="35"/>
      <c r="F467" s="35"/>
      <c r="G467" s="35"/>
    </row>
    <row r="468">
      <c r="A468" s="35"/>
      <c r="B468" s="35"/>
      <c r="C468" s="35"/>
      <c r="D468" s="35"/>
      <c r="E468" s="35"/>
      <c r="F468" s="35"/>
      <c r="G468" s="35"/>
    </row>
    <row r="469">
      <c r="A469" s="35"/>
      <c r="B469" s="35"/>
      <c r="C469" s="35"/>
      <c r="D469" s="35"/>
      <c r="E469" s="35"/>
      <c r="F469" s="35"/>
      <c r="G469" s="35"/>
    </row>
    <row r="470">
      <c r="A470" s="35"/>
      <c r="B470" s="35"/>
      <c r="C470" s="35"/>
      <c r="D470" s="35"/>
      <c r="E470" s="35"/>
      <c r="F470" s="35"/>
      <c r="G470" s="35"/>
    </row>
    <row r="471">
      <c r="A471" s="35"/>
      <c r="B471" s="35"/>
      <c r="C471" s="35"/>
      <c r="D471" s="35"/>
      <c r="E471" s="35"/>
      <c r="F471" s="35"/>
      <c r="G471" s="35"/>
    </row>
    <row r="472">
      <c r="A472" s="35"/>
      <c r="B472" s="35"/>
      <c r="C472" s="35"/>
      <c r="D472" s="35"/>
      <c r="E472" s="35"/>
      <c r="F472" s="35"/>
      <c r="G472" s="35"/>
    </row>
    <row r="473">
      <c r="A473" s="35"/>
      <c r="B473" s="35"/>
      <c r="C473" s="35"/>
      <c r="D473" s="35"/>
      <c r="E473" s="35"/>
      <c r="F473" s="35"/>
      <c r="G473" s="35"/>
    </row>
    <row r="474">
      <c r="A474" s="35"/>
      <c r="B474" s="35"/>
      <c r="C474" s="35"/>
      <c r="D474" s="35"/>
      <c r="E474" s="35"/>
      <c r="F474" s="35"/>
      <c r="G474" s="35"/>
    </row>
    <row r="475">
      <c r="A475" s="35"/>
      <c r="B475" s="35"/>
      <c r="C475" s="35"/>
      <c r="D475" s="35"/>
      <c r="E475" s="35"/>
      <c r="F475" s="35"/>
      <c r="G475" s="35"/>
    </row>
    <row r="476">
      <c r="A476" s="35"/>
      <c r="B476" s="35"/>
      <c r="C476" s="35"/>
      <c r="D476" s="35"/>
      <c r="E476" s="35"/>
      <c r="F476" s="35"/>
      <c r="G476" s="35"/>
    </row>
    <row r="477">
      <c r="A477" s="35"/>
      <c r="B477" s="35"/>
      <c r="C477" s="35"/>
      <c r="D477" s="35"/>
      <c r="E477" s="35"/>
      <c r="F477" s="35"/>
      <c r="G477" s="35"/>
    </row>
    <row r="478">
      <c r="A478" s="35"/>
      <c r="B478" s="35"/>
      <c r="C478" s="35"/>
      <c r="D478" s="35"/>
      <c r="E478" s="35"/>
      <c r="F478" s="35"/>
      <c r="G478" s="35"/>
    </row>
    <row r="479">
      <c r="A479" s="35"/>
      <c r="B479" s="35"/>
      <c r="C479" s="35"/>
      <c r="D479" s="35"/>
      <c r="E479" s="35"/>
      <c r="F479" s="35"/>
      <c r="G479" s="35"/>
    </row>
    <row r="480">
      <c r="A480" s="35"/>
      <c r="B480" s="35"/>
      <c r="C480" s="35"/>
      <c r="D480" s="35"/>
      <c r="E480" s="35"/>
      <c r="F480" s="35"/>
      <c r="G480" s="35"/>
    </row>
    <row r="481">
      <c r="A481" s="35"/>
      <c r="B481" s="35"/>
      <c r="C481" s="35"/>
      <c r="D481" s="35"/>
      <c r="E481" s="35"/>
      <c r="F481" s="35"/>
      <c r="G481" s="35"/>
    </row>
    <row r="482">
      <c r="A482" s="35"/>
      <c r="B482" s="35"/>
      <c r="C482" s="35"/>
      <c r="D482" s="35"/>
      <c r="E482" s="35"/>
      <c r="F482" s="35"/>
      <c r="G482" s="35"/>
    </row>
    <row r="483">
      <c r="A483" s="35"/>
      <c r="B483" s="35"/>
      <c r="C483" s="35"/>
      <c r="D483" s="35"/>
      <c r="E483" s="35"/>
      <c r="F483" s="35"/>
      <c r="G483" s="35"/>
    </row>
    <row r="484">
      <c r="A484" s="35"/>
      <c r="B484" s="35"/>
      <c r="C484" s="35"/>
      <c r="D484" s="35"/>
      <c r="E484" s="35"/>
      <c r="F484" s="35"/>
      <c r="G484" s="35"/>
    </row>
    <row r="485">
      <c r="A485" s="35"/>
      <c r="B485" s="35"/>
      <c r="C485" s="35"/>
      <c r="D485" s="35"/>
      <c r="E485" s="35"/>
      <c r="F485" s="35"/>
      <c r="G485" s="35"/>
    </row>
    <row r="486">
      <c r="A486" s="35"/>
      <c r="B486" s="35"/>
      <c r="C486" s="35"/>
      <c r="D486" s="35"/>
      <c r="E486" s="35"/>
      <c r="F486" s="35"/>
      <c r="G486" s="35"/>
    </row>
    <row r="487">
      <c r="A487" s="35"/>
      <c r="B487" s="35"/>
      <c r="C487" s="35"/>
      <c r="D487" s="35"/>
      <c r="E487" s="35"/>
      <c r="F487" s="35"/>
      <c r="G487" s="35"/>
    </row>
    <row r="488">
      <c r="A488" s="35"/>
      <c r="B488" s="35"/>
      <c r="C488" s="35"/>
      <c r="D488" s="35"/>
      <c r="E488" s="35"/>
      <c r="F488" s="35"/>
      <c r="G488" s="35"/>
    </row>
    <row r="489">
      <c r="A489" s="35"/>
      <c r="B489" s="35"/>
      <c r="C489" s="35"/>
      <c r="D489" s="35"/>
      <c r="E489" s="35"/>
      <c r="F489" s="35"/>
      <c r="G489" s="35"/>
    </row>
    <row r="490">
      <c r="A490" s="35"/>
      <c r="B490" s="35"/>
      <c r="C490" s="35"/>
      <c r="D490" s="35"/>
      <c r="E490" s="35"/>
      <c r="F490" s="35"/>
      <c r="G490" s="35"/>
    </row>
    <row r="491">
      <c r="A491" s="35"/>
      <c r="B491" s="35"/>
      <c r="C491" s="35"/>
      <c r="D491" s="35"/>
      <c r="E491" s="35"/>
      <c r="F491" s="35"/>
      <c r="G491" s="35"/>
    </row>
    <row r="492">
      <c r="A492" s="35"/>
      <c r="B492" s="35"/>
      <c r="C492" s="35"/>
      <c r="D492" s="35"/>
      <c r="E492" s="35"/>
      <c r="F492" s="35"/>
      <c r="G492" s="35"/>
    </row>
    <row r="493">
      <c r="A493" s="35"/>
      <c r="B493" s="35"/>
      <c r="C493" s="35"/>
      <c r="D493" s="35"/>
      <c r="E493" s="35"/>
      <c r="F493" s="35"/>
      <c r="G493" s="35"/>
    </row>
    <row r="494">
      <c r="A494" s="35"/>
      <c r="B494" s="35"/>
      <c r="C494" s="35"/>
      <c r="D494" s="35"/>
      <c r="E494" s="35"/>
      <c r="F494" s="35"/>
      <c r="G494" s="35"/>
    </row>
    <row r="495">
      <c r="A495" s="35"/>
      <c r="B495" s="35"/>
      <c r="C495" s="35"/>
      <c r="D495" s="35"/>
      <c r="E495" s="35"/>
      <c r="F495" s="35"/>
      <c r="G495" s="35"/>
    </row>
    <row r="496">
      <c r="A496" s="35"/>
      <c r="B496" s="35"/>
      <c r="C496" s="35"/>
      <c r="D496" s="35"/>
      <c r="E496" s="35"/>
      <c r="F496" s="35"/>
      <c r="G496" s="35"/>
    </row>
    <row r="497">
      <c r="A497" s="35"/>
      <c r="B497" s="35"/>
      <c r="C497" s="35"/>
      <c r="D497" s="35"/>
      <c r="E497" s="35"/>
      <c r="F497" s="35"/>
      <c r="G497" s="35"/>
    </row>
    <row r="498">
      <c r="A498" s="35"/>
      <c r="B498" s="35"/>
      <c r="C498" s="35"/>
      <c r="D498" s="35"/>
      <c r="E498" s="35"/>
      <c r="F498" s="35"/>
      <c r="G498" s="35"/>
    </row>
    <row r="499">
      <c r="A499" s="35"/>
      <c r="B499" s="35"/>
      <c r="C499" s="35"/>
      <c r="D499" s="35"/>
      <c r="E499" s="35"/>
      <c r="F499" s="35"/>
      <c r="G499" s="35"/>
    </row>
    <row r="500">
      <c r="A500" s="35"/>
      <c r="B500" s="35"/>
      <c r="C500" s="35"/>
      <c r="D500" s="35"/>
      <c r="E500" s="35"/>
      <c r="F500" s="35"/>
      <c r="G500" s="35"/>
    </row>
    <row r="501">
      <c r="A501" s="35"/>
      <c r="B501" s="35"/>
      <c r="C501" s="35"/>
      <c r="D501" s="35"/>
      <c r="E501" s="35"/>
      <c r="F501" s="35"/>
      <c r="G501" s="35"/>
    </row>
    <row r="502">
      <c r="A502" s="35"/>
      <c r="B502" s="35"/>
      <c r="C502" s="35"/>
      <c r="D502" s="35"/>
      <c r="E502" s="35"/>
      <c r="F502" s="35"/>
      <c r="G502" s="35"/>
    </row>
    <row r="503">
      <c r="A503" s="35"/>
      <c r="B503" s="35"/>
      <c r="C503" s="35"/>
      <c r="D503" s="35"/>
      <c r="E503" s="35"/>
      <c r="F503" s="35"/>
      <c r="G503" s="35"/>
    </row>
    <row r="504">
      <c r="A504" s="35"/>
      <c r="B504" s="35"/>
      <c r="C504" s="35"/>
      <c r="D504" s="35"/>
      <c r="E504" s="35"/>
      <c r="F504" s="35"/>
      <c r="G504" s="35"/>
    </row>
    <row r="505">
      <c r="A505" s="35"/>
      <c r="B505" s="35"/>
      <c r="C505" s="35"/>
      <c r="D505" s="35"/>
      <c r="E505" s="35"/>
      <c r="F505" s="35"/>
      <c r="G505" s="35"/>
    </row>
    <row r="506">
      <c r="A506" s="35"/>
      <c r="B506" s="35"/>
      <c r="C506" s="35"/>
      <c r="D506" s="35"/>
      <c r="E506" s="35"/>
      <c r="F506" s="35"/>
      <c r="G506" s="35"/>
    </row>
    <row r="507">
      <c r="A507" s="35"/>
      <c r="B507" s="35"/>
      <c r="C507" s="35"/>
      <c r="D507" s="35"/>
      <c r="E507" s="35"/>
      <c r="F507" s="35"/>
      <c r="G507" s="35"/>
    </row>
    <row r="508">
      <c r="A508" s="35"/>
      <c r="B508" s="35"/>
      <c r="C508" s="35"/>
      <c r="D508" s="35"/>
      <c r="E508" s="35"/>
      <c r="F508" s="35"/>
      <c r="G508" s="35"/>
    </row>
    <row r="509">
      <c r="A509" s="35"/>
      <c r="B509" s="35"/>
      <c r="C509" s="35"/>
      <c r="D509" s="35"/>
      <c r="E509" s="35"/>
      <c r="F509" s="35"/>
      <c r="G509" s="35"/>
    </row>
    <row r="510">
      <c r="A510" s="35"/>
      <c r="B510" s="35"/>
      <c r="C510" s="35"/>
      <c r="D510" s="35"/>
      <c r="E510" s="35"/>
      <c r="F510" s="35"/>
      <c r="G510" s="35"/>
    </row>
    <row r="511">
      <c r="A511" s="35"/>
      <c r="B511" s="35"/>
      <c r="C511" s="35"/>
      <c r="D511" s="35"/>
      <c r="E511" s="35"/>
      <c r="F511" s="35"/>
      <c r="G511" s="35"/>
    </row>
    <row r="512">
      <c r="A512" s="35"/>
      <c r="B512" s="35"/>
      <c r="C512" s="35"/>
      <c r="D512" s="35"/>
      <c r="E512" s="35"/>
      <c r="F512" s="35"/>
      <c r="G512" s="35"/>
    </row>
    <row r="513">
      <c r="A513" s="35"/>
      <c r="B513" s="35"/>
      <c r="C513" s="35"/>
      <c r="D513" s="35"/>
      <c r="E513" s="35"/>
      <c r="F513" s="35"/>
      <c r="G513" s="35"/>
    </row>
    <row r="514">
      <c r="A514" s="35"/>
      <c r="B514" s="35"/>
      <c r="C514" s="35"/>
      <c r="D514" s="35"/>
      <c r="E514" s="35"/>
      <c r="F514" s="35"/>
      <c r="G514" s="35"/>
    </row>
    <row r="515">
      <c r="A515" s="35"/>
      <c r="B515" s="35"/>
      <c r="C515" s="35"/>
      <c r="D515" s="35"/>
      <c r="E515" s="35"/>
      <c r="F515" s="35"/>
      <c r="G515" s="35"/>
    </row>
    <row r="516">
      <c r="A516" s="35"/>
      <c r="B516" s="35"/>
      <c r="C516" s="35"/>
      <c r="D516" s="35"/>
      <c r="E516" s="35"/>
      <c r="F516" s="35"/>
      <c r="G516" s="35"/>
    </row>
    <row r="517">
      <c r="A517" s="35"/>
      <c r="B517" s="35"/>
      <c r="C517" s="35"/>
      <c r="D517" s="35"/>
      <c r="E517" s="35"/>
      <c r="F517" s="35"/>
      <c r="G517" s="35"/>
    </row>
    <row r="518">
      <c r="A518" s="35"/>
      <c r="B518" s="35"/>
      <c r="C518" s="35"/>
      <c r="D518" s="35"/>
      <c r="E518" s="35"/>
      <c r="F518" s="35"/>
      <c r="G518" s="35"/>
    </row>
    <row r="519">
      <c r="A519" s="35"/>
      <c r="B519" s="35"/>
      <c r="C519" s="35"/>
      <c r="D519" s="35"/>
      <c r="E519" s="35"/>
      <c r="F519" s="35"/>
      <c r="G519" s="35"/>
    </row>
    <row r="520">
      <c r="A520" s="35"/>
      <c r="B520" s="35"/>
      <c r="C520" s="35"/>
      <c r="D520" s="35"/>
      <c r="E520" s="35"/>
      <c r="F520" s="35"/>
      <c r="G520" s="35"/>
    </row>
    <row r="521">
      <c r="A521" s="35"/>
      <c r="B521" s="35"/>
      <c r="C521" s="35"/>
      <c r="D521" s="35"/>
      <c r="E521" s="35"/>
      <c r="F521" s="35"/>
      <c r="G521" s="35"/>
    </row>
    <row r="522">
      <c r="A522" s="35"/>
      <c r="B522" s="35"/>
      <c r="C522" s="35"/>
      <c r="D522" s="35"/>
      <c r="E522" s="35"/>
      <c r="F522" s="35"/>
      <c r="G522" s="35"/>
    </row>
    <row r="523">
      <c r="A523" s="35"/>
      <c r="B523" s="35"/>
      <c r="C523" s="35"/>
      <c r="D523" s="35"/>
      <c r="E523" s="35"/>
      <c r="F523" s="35"/>
      <c r="G523" s="35"/>
    </row>
    <row r="524">
      <c r="A524" s="35"/>
      <c r="B524" s="35"/>
      <c r="C524" s="35"/>
      <c r="D524" s="35"/>
      <c r="E524" s="35"/>
      <c r="F524" s="35"/>
      <c r="G524" s="35"/>
    </row>
    <row r="525">
      <c r="A525" s="35"/>
      <c r="B525" s="35"/>
      <c r="C525" s="35"/>
      <c r="D525" s="35"/>
      <c r="E525" s="35"/>
      <c r="F525" s="35"/>
      <c r="G525" s="35"/>
    </row>
    <row r="526">
      <c r="A526" s="35"/>
      <c r="B526" s="35"/>
      <c r="C526" s="35"/>
      <c r="D526" s="35"/>
      <c r="E526" s="35"/>
      <c r="F526" s="35"/>
      <c r="G526" s="35"/>
    </row>
    <row r="527">
      <c r="A527" s="35"/>
      <c r="B527" s="35"/>
      <c r="C527" s="35"/>
      <c r="D527" s="35"/>
      <c r="E527" s="35"/>
      <c r="F527" s="35"/>
      <c r="G527" s="35"/>
    </row>
    <row r="528">
      <c r="A528" s="35"/>
      <c r="B528" s="35"/>
      <c r="C528" s="35"/>
      <c r="D528" s="35"/>
      <c r="E528" s="35"/>
      <c r="F528" s="35"/>
      <c r="G528" s="35"/>
    </row>
    <row r="529">
      <c r="A529" s="35"/>
      <c r="B529" s="35"/>
      <c r="C529" s="35"/>
      <c r="D529" s="35"/>
      <c r="E529" s="35"/>
      <c r="F529" s="35"/>
      <c r="G529" s="35"/>
    </row>
    <row r="530">
      <c r="A530" s="35"/>
      <c r="B530" s="35"/>
      <c r="C530" s="35"/>
      <c r="D530" s="35"/>
      <c r="E530" s="35"/>
      <c r="F530" s="35"/>
      <c r="G530" s="35"/>
    </row>
    <row r="531">
      <c r="A531" s="35"/>
      <c r="B531" s="35"/>
      <c r="C531" s="35"/>
      <c r="D531" s="35"/>
      <c r="E531" s="35"/>
      <c r="F531" s="35"/>
      <c r="G531" s="35"/>
    </row>
    <row r="532">
      <c r="A532" s="35"/>
      <c r="B532" s="35"/>
      <c r="C532" s="35"/>
      <c r="D532" s="35"/>
      <c r="E532" s="35"/>
      <c r="F532" s="35"/>
      <c r="G532" s="35"/>
    </row>
    <row r="533">
      <c r="A533" s="35"/>
      <c r="B533" s="35"/>
      <c r="C533" s="35"/>
      <c r="D533" s="35"/>
      <c r="E533" s="35"/>
      <c r="F533" s="35"/>
      <c r="G533" s="35"/>
    </row>
    <row r="534">
      <c r="A534" s="35"/>
      <c r="B534" s="35"/>
      <c r="C534" s="35"/>
      <c r="D534" s="35"/>
      <c r="E534" s="35"/>
      <c r="F534" s="35"/>
      <c r="G534" s="35"/>
    </row>
    <row r="535">
      <c r="A535" s="35"/>
      <c r="B535" s="35"/>
      <c r="C535" s="35"/>
      <c r="D535" s="35"/>
      <c r="E535" s="35"/>
      <c r="F535" s="35"/>
      <c r="G535" s="35"/>
    </row>
    <row r="536">
      <c r="A536" s="35"/>
      <c r="B536" s="35"/>
      <c r="C536" s="35"/>
      <c r="D536" s="35"/>
      <c r="E536" s="35"/>
      <c r="F536" s="35"/>
      <c r="G536" s="35"/>
    </row>
    <row r="537">
      <c r="A537" s="35"/>
      <c r="B537" s="35"/>
      <c r="C537" s="35"/>
      <c r="D537" s="35"/>
      <c r="E537" s="35"/>
      <c r="F537" s="35"/>
      <c r="G537" s="35"/>
    </row>
    <row r="538">
      <c r="A538" s="35"/>
      <c r="B538" s="35"/>
      <c r="C538" s="35"/>
      <c r="D538" s="35"/>
      <c r="E538" s="35"/>
      <c r="F538" s="35"/>
      <c r="G538" s="35"/>
    </row>
    <row r="539">
      <c r="A539" s="35"/>
      <c r="B539" s="35"/>
      <c r="C539" s="35"/>
      <c r="D539" s="35"/>
      <c r="E539" s="35"/>
      <c r="F539" s="35"/>
      <c r="G539" s="35"/>
    </row>
    <row r="540">
      <c r="A540" s="35"/>
      <c r="B540" s="35"/>
      <c r="C540" s="35"/>
      <c r="D540" s="35"/>
      <c r="E540" s="35"/>
      <c r="F540" s="35"/>
      <c r="G540" s="35"/>
    </row>
    <row r="541">
      <c r="A541" s="35"/>
      <c r="B541" s="35"/>
      <c r="C541" s="35"/>
      <c r="D541" s="35"/>
      <c r="E541" s="35"/>
      <c r="F541" s="35"/>
      <c r="G541" s="35"/>
    </row>
    <row r="542">
      <c r="A542" s="35"/>
      <c r="B542" s="35"/>
      <c r="C542" s="35"/>
      <c r="D542" s="35"/>
      <c r="E542" s="35"/>
      <c r="F542" s="35"/>
      <c r="G542" s="35"/>
    </row>
    <row r="543">
      <c r="A543" s="35"/>
      <c r="B543" s="35"/>
      <c r="C543" s="35"/>
      <c r="D543" s="35"/>
      <c r="E543" s="35"/>
      <c r="F543" s="35"/>
      <c r="G543" s="35"/>
    </row>
    <row r="544">
      <c r="A544" s="35"/>
      <c r="B544" s="35"/>
      <c r="C544" s="35"/>
      <c r="D544" s="35"/>
      <c r="E544" s="35"/>
      <c r="F544" s="35"/>
      <c r="G544" s="35"/>
    </row>
    <row r="545">
      <c r="A545" s="35"/>
      <c r="B545" s="35"/>
      <c r="C545" s="35"/>
      <c r="D545" s="35"/>
      <c r="E545" s="35"/>
      <c r="F545" s="35"/>
      <c r="G545" s="35"/>
    </row>
    <row r="546">
      <c r="A546" s="35"/>
      <c r="B546" s="35"/>
      <c r="C546" s="35"/>
      <c r="D546" s="35"/>
      <c r="E546" s="35"/>
      <c r="F546" s="35"/>
      <c r="G546" s="35"/>
    </row>
    <row r="547">
      <c r="A547" s="35"/>
      <c r="B547" s="35"/>
      <c r="C547" s="35"/>
      <c r="D547" s="35"/>
      <c r="E547" s="35"/>
      <c r="F547" s="35"/>
      <c r="G547" s="35"/>
    </row>
    <row r="548">
      <c r="A548" s="35"/>
      <c r="B548" s="35"/>
      <c r="C548" s="35"/>
      <c r="D548" s="35"/>
      <c r="E548" s="35"/>
      <c r="F548" s="35"/>
      <c r="G548" s="35"/>
    </row>
    <row r="549">
      <c r="A549" s="35"/>
      <c r="B549" s="35"/>
      <c r="C549" s="35"/>
      <c r="D549" s="35"/>
      <c r="E549" s="35"/>
      <c r="F549" s="35"/>
      <c r="G549" s="35"/>
    </row>
    <row r="550">
      <c r="A550" s="35"/>
      <c r="B550" s="35"/>
      <c r="C550" s="35"/>
      <c r="D550" s="35"/>
      <c r="E550" s="35"/>
      <c r="F550" s="35"/>
      <c r="G550" s="35"/>
    </row>
    <row r="551">
      <c r="A551" s="35"/>
      <c r="B551" s="35"/>
      <c r="C551" s="35"/>
      <c r="D551" s="35"/>
      <c r="E551" s="35"/>
      <c r="F551" s="35"/>
      <c r="G551" s="35"/>
    </row>
    <row r="552">
      <c r="A552" s="35"/>
      <c r="B552" s="35"/>
      <c r="C552" s="35"/>
      <c r="D552" s="35"/>
      <c r="E552" s="35"/>
      <c r="F552" s="35"/>
      <c r="G552" s="35"/>
    </row>
    <row r="553">
      <c r="A553" s="35"/>
      <c r="B553" s="35"/>
      <c r="C553" s="35"/>
      <c r="D553" s="35"/>
      <c r="E553" s="35"/>
      <c r="F553" s="35"/>
      <c r="G553" s="35"/>
    </row>
    <row r="554">
      <c r="A554" s="35"/>
      <c r="B554" s="35"/>
      <c r="C554" s="35"/>
      <c r="D554" s="35"/>
      <c r="E554" s="35"/>
      <c r="F554" s="35"/>
      <c r="G554" s="35"/>
    </row>
    <row r="555">
      <c r="A555" s="35"/>
      <c r="B555" s="35"/>
      <c r="C555" s="35"/>
      <c r="D555" s="35"/>
      <c r="E555" s="35"/>
      <c r="F555" s="35"/>
      <c r="G555" s="35"/>
    </row>
    <row r="556">
      <c r="A556" s="35"/>
      <c r="B556" s="35"/>
      <c r="C556" s="35"/>
      <c r="D556" s="35"/>
      <c r="E556" s="35"/>
      <c r="F556" s="35"/>
      <c r="G556" s="35"/>
    </row>
    <row r="557">
      <c r="A557" s="35"/>
      <c r="B557" s="35"/>
      <c r="C557" s="35"/>
      <c r="D557" s="35"/>
      <c r="E557" s="35"/>
      <c r="F557" s="35"/>
      <c r="G557" s="35"/>
    </row>
    <row r="558">
      <c r="A558" s="35"/>
      <c r="B558" s="35"/>
      <c r="C558" s="35"/>
      <c r="D558" s="35"/>
      <c r="E558" s="35"/>
      <c r="F558" s="35"/>
      <c r="G558" s="35"/>
    </row>
    <row r="559">
      <c r="A559" s="35"/>
      <c r="B559" s="35"/>
      <c r="C559" s="35"/>
      <c r="D559" s="35"/>
      <c r="E559" s="35"/>
      <c r="F559" s="35"/>
      <c r="G559" s="35"/>
    </row>
    <row r="560">
      <c r="A560" s="35"/>
      <c r="B560" s="35"/>
      <c r="C560" s="35"/>
      <c r="D560" s="35"/>
      <c r="E560" s="35"/>
      <c r="F560" s="35"/>
      <c r="G560" s="35"/>
    </row>
    <row r="561">
      <c r="A561" s="35"/>
      <c r="B561" s="35"/>
      <c r="C561" s="35"/>
      <c r="D561" s="35"/>
      <c r="E561" s="35"/>
      <c r="F561" s="35"/>
      <c r="G561" s="35"/>
    </row>
    <row r="562">
      <c r="A562" s="35"/>
      <c r="B562" s="35"/>
      <c r="C562" s="35"/>
      <c r="D562" s="35"/>
      <c r="E562" s="35"/>
      <c r="F562" s="35"/>
      <c r="G562" s="35"/>
    </row>
    <row r="563">
      <c r="A563" s="35"/>
      <c r="B563" s="35"/>
      <c r="C563" s="35"/>
      <c r="D563" s="35"/>
      <c r="E563" s="35"/>
      <c r="F563" s="35"/>
      <c r="G563" s="35"/>
    </row>
    <row r="564">
      <c r="A564" s="35"/>
      <c r="B564" s="35"/>
      <c r="C564" s="35"/>
      <c r="D564" s="35"/>
      <c r="E564" s="35"/>
      <c r="F564" s="35"/>
      <c r="G564" s="35"/>
    </row>
    <row r="565">
      <c r="A565" s="35"/>
      <c r="B565" s="35"/>
      <c r="C565" s="35"/>
      <c r="D565" s="35"/>
      <c r="E565" s="35"/>
      <c r="F565" s="35"/>
      <c r="G565" s="35"/>
    </row>
    <row r="566">
      <c r="A566" s="35"/>
      <c r="B566" s="35"/>
      <c r="C566" s="35"/>
      <c r="D566" s="35"/>
      <c r="E566" s="35"/>
      <c r="F566" s="35"/>
      <c r="G566" s="35"/>
    </row>
    <row r="567">
      <c r="A567" s="35"/>
      <c r="B567" s="35"/>
      <c r="C567" s="35"/>
      <c r="D567" s="35"/>
      <c r="E567" s="35"/>
      <c r="F567" s="35"/>
      <c r="G567" s="35"/>
    </row>
    <row r="568">
      <c r="A568" s="35"/>
      <c r="B568" s="35"/>
      <c r="C568" s="35"/>
      <c r="D568" s="35"/>
      <c r="E568" s="35"/>
      <c r="F568" s="35"/>
      <c r="G568" s="35"/>
    </row>
    <row r="569">
      <c r="A569" s="35"/>
      <c r="B569" s="35"/>
      <c r="C569" s="35"/>
      <c r="D569" s="35"/>
      <c r="E569" s="35"/>
      <c r="F569" s="35"/>
      <c r="G569" s="35"/>
    </row>
    <row r="570">
      <c r="A570" s="35"/>
      <c r="B570" s="35"/>
      <c r="C570" s="35"/>
      <c r="D570" s="35"/>
      <c r="E570" s="35"/>
      <c r="F570" s="35"/>
      <c r="G570" s="35"/>
    </row>
    <row r="571">
      <c r="A571" s="35"/>
      <c r="B571" s="35"/>
      <c r="C571" s="35"/>
      <c r="D571" s="35"/>
      <c r="E571" s="35"/>
      <c r="F571" s="35"/>
      <c r="G571" s="35"/>
    </row>
    <row r="572">
      <c r="A572" s="35"/>
      <c r="B572" s="35"/>
      <c r="C572" s="35"/>
      <c r="D572" s="35"/>
      <c r="E572" s="35"/>
      <c r="F572" s="35"/>
      <c r="G572" s="35"/>
    </row>
    <row r="573">
      <c r="A573" s="35"/>
      <c r="B573" s="35"/>
      <c r="C573" s="35"/>
      <c r="D573" s="35"/>
      <c r="E573" s="35"/>
      <c r="F573" s="35"/>
      <c r="G573" s="35"/>
    </row>
    <row r="574">
      <c r="A574" s="35"/>
      <c r="B574" s="35"/>
      <c r="C574" s="35"/>
      <c r="D574" s="35"/>
      <c r="E574" s="35"/>
      <c r="F574" s="35"/>
      <c r="G574" s="35"/>
    </row>
    <row r="575">
      <c r="A575" s="35"/>
      <c r="B575" s="35"/>
      <c r="C575" s="35"/>
      <c r="D575" s="35"/>
      <c r="E575" s="35"/>
      <c r="F575" s="35"/>
      <c r="G575" s="35"/>
    </row>
    <row r="576">
      <c r="A576" s="35"/>
      <c r="B576" s="35"/>
      <c r="C576" s="35"/>
      <c r="D576" s="35"/>
      <c r="E576" s="35"/>
      <c r="F576" s="35"/>
      <c r="G576" s="35"/>
    </row>
    <row r="577">
      <c r="A577" s="35"/>
      <c r="B577" s="35"/>
      <c r="C577" s="35"/>
      <c r="D577" s="35"/>
      <c r="E577" s="35"/>
      <c r="F577" s="35"/>
      <c r="G577" s="35"/>
    </row>
    <row r="578">
      <c r="A578" s="35"/>
      <c r="B578" s="35"/>
      <c r="C578" s="35"/>
      <c r="D578" s="35"/>
      <c r="E578" s="35"/>
      <c r="F578" s="35"/>
      <c r="G578" s="35"/>
    </row>
    <row r="579">
      <c r="A579" s="35"/>
      <c r="B579" s="35"/>
      <c r="C579" s="35"/>
      <c r="D579" s="35"/>
      <c r="E579" s="35"/>
      <c r="F579" s="35"/>
      <c r="G579" s="35"/>
    </row>
    <row r="580">
      <c r="A580" s="35"/>
      <c r="B580" s="35"/>
      <c r="C580" s="35"/>
      <c r="D580" s="35"/>
      <c r="E580" s="35"/>
      <c r="F580" s="35"/>
      <c r="G580" s="35"/>
    </row>
    <row r="581">
      <c r="A581" s="35"/>
      <c r="B581" s="35"/>
      <c r="C581" s="35"/>
      <c r="D581" s="35"/>
      <c r="E581" s="35"/>
      <c r="F581" s="35"/>
      <c r="G581" s="35"/>
    </row>
    <row r="582">
      <c r="A582" s="35"/>
      <c r="B582" s="35"/>
      <c r="C582" s="35"/>
      <c r="D582" s="35"/>
      <c r="E582" s="35"/>
      <c r="F582" s="35"/>
      <c r="G582" s="35"/>
    </row>
    <row r="583">
      <c r="A583" s="35"/>
      <c r="B583" s="35"/>
      <c r="C583" s="35"/>
      <c r="D583" s="35"/>
      <c r="E583" s="35"/>
      <c r="F583" s="35"/>
      <c r="G583" s="35"/>
    </row>
    <row r="584">
      <c r="A584" s="35"/>
      <c r="B584" s="35"/>
      <c r="C584" s="35"/>
      <c r="D584" s="35"/>
      <c r="E584" s="35"/>
      <c r="F584" s="35"/>
      <c r="G584" s="35"/>
    </row>
    <row r="585">
      <c r="A585" s="35"/>
      <c r="B585" s="35"/>
      <c r="C585" s="35"/>
      <c r="D585" s="35"/>
      <c r="E585" s="35"/>
      <c r="F585" s="35"/>
      <c r="G585" s="35"/>
    </row>
    <row r="586">
      <c r="A586" s="35"/>
      <c r="B586" s="35"/>
      <c r="C586" s="35"/>
      <c r="D586" s="35"/>
      <c r="E586" s="35"/>
      <c r="F586" s="35"/>
      <c r="G586" s="35"/>
    </row>
    <row r="587">
      <c r="A587" s="35"/>
      <c r="B587" s="35"/>
      <c r="C587" s="35"/>
      <c r="D587" s="35"/>
      <c r="E587" s="35"/>
      <c r="F587" s="35"/>
      <c r="G587" s="35"/>
    </row>
    <row r="588">
      <c r="A588" s="35"/>
      <c r="B588" s="35"/>
      <c r="C588" s="35"/>
      <c r="D588" s="35"/>
      <c r="E588" s="35"/>
      <c r="F588" s="35"/>
      <c r="G588" s="35"/>
    </row>
    <row r="589">
      <c r="A589" s="35"/>
      <c r="B589" s="35"/>
      <c r="C589" s="35"/>
      <c r="D589" s="35"/>
      <c r="E589" s="35"/>
      <c r="F589" s="35"/>
      <c r="G589" s="35"/>
    </row>
    <row r="590">
      <c r="A590" s="35"/>
      <c r="B590" s="35"/>
      <c r="C590" s="35"/>
      <c r="D590" s="35"/>
      <c r="E590" s="35"/>
      <c r="F590" s="35"/>
      <c r="G590" s="35"/>
    </row>
    <row r="591">
      <c r="A591" s="35"/>
      <c r="B591" s="35"/>
      <c r="C591" s="35"/>
      <c r="D591" s="35"/>
      <c r="E591" s="35"/>
      <c r="F591" s="35"/>
      <c r="G591" s="35"/>
    </row>
    <row r="592">
      <c r="A592" s="35"/>
      <c r="B592" s="35"/>
      <c r="C592" s="35"/>
      <c r="D592" s="35"/>
      <c r="E592" s="35"/>
      <c r="F592" s="35"/>
      <c r="G592" s="35"/>
    </row>
    <row r="593">
      <c r="A593" s="35"/>
      <c r="B593" s="35"/>
      <c r="C593" s="35"/>
      <c r="D593" s="35"/>
      <c r="E593" s="35"/>
      <c r="F593" s="35"/>
      <c r="G593" s="35"/>
    </row>
    <row r="594">
      <c r="A594" s="35"/>
      <c r="B594" s="35"/>
      <c r="C594" s="35"/>
      <c r="D594" s="35"/>
      <c r="E594" s="35"/>
      <c r="F594" s="35"/>
      <c r="G594" s="35"/>
    </row>
    <row r="595">
      <c r="A595" s="35"/>
      <c r="B595" s="35"/>
      <c r="C595" s="35"/>
      <c r="D595" s="35"/>
      <c r="E595" s="35"/>
      <c r="F595" s="35"/>
      <c r="G595" s="35"/>
    </row>
    <row r="596">
      <c r="A596" s="35"/>
      <c r="B596" s="35"/>
      <c r="C596" s="35"/>
      <c r="D596" s="35"/>
      <c r="E596" s="35"/>
      <c r="F596" s="35"/>
      <c r="G596" s="35"/>
    </row>
    <row r="597">
      <c r="A597" s="35"/>
      <c r="B597" s="35"/>
      <c r="C597" s="35"/>
      <c r="D597" s="35"/>
      <c r="E597" s="35"/>
      <c r="F597" s="35"/>
      <c r="G597" s="35"/>
    </row>
    <row r="598">
      <c r="A598" s="35"/>
      <c r="B598" s="35"/>
      <c r="C598" s="35"/>
      <c r="D598" s="35"/>
      <c r="E598" s="35"/>
      <c r="F598" s="35"/>
      <c r="G598" s="35"/>
    </row>
    <row r="599">
      <c r="A599" s="35"/>
      <c r="B599" s="35"/>
      <c r="C599" s="35"/>
      <c r="D599" s="35"/>
      <c r="E599" s="35"/>
      <c r="F599" s="35"/>
      <c r="G599" s="35"/>
    </row>
    <row r="600">
      <c r="A600" s="35"/>
      <c r="B600" s="35"/>
      <c r="C600" s="35"/>
      <c r="D600" s="35"/>
      <c r="E600" s="35"/>
      <c r="F600" s="35"/>
      <c r="G600" s="35"/>
    </row>
    <row r="601">
      <c r="A601" s="35"/>
      <c r="B601" s="35"/>
      <c r="C601" s="35"/>
      <c r="D601" s="35"/>
      <c r="E601" s="35"/>
      <c r="F601" s="35"/>
      <c r="G601" s="35"/>
    </row>
    <row r="602">
      <c r="A602" s="35"/>
      <c r="B602" s="35"/>
      <c r="C602" s="35"/>
      <c r="D602" s="35"/>
      <c r="E602" s="35"/>
      <c r="F602" s="35"/>
      <c r="G602" s="35"/>
    </row>
    <row r="603">
      <c r="A603" s="35"/>
      <c r="B603" s="35"/>
      <c r="C603" s="35"/>
      <c r="D603" s="35"/>
      <c r="E603" s="35"/>
      <c r="F603" s="35"/>
      <c r="G603" s="35"/>
    </row>
    <row r="604">
      <c r="A604" s="35"/>
      <c r="B604" s="35"/>
      <c r="C604" s="35"/>
      <c r="D604" s="35"/>
      <c r="E604" s="35"/>
      <c r="F604" s="35"/>
      <c r="G604" s="35"/>
    </row>
    <row r="605">
      <c r="A605" s="35"/>
      <c r="B605" s="35"/>
      <c r="C605" s="35"/>
      <c r="D605" s="35"/>
      <c r="E605" s="35"/>
      <c r="F605" s="35"/>
      <c r="G605" s="35"/>
    </row>
    <row r="606">
      <c r="A606" s="35"/>
      <c r="B606" s="35"/>
      <c r="C606" s="35"/>
      <c r="D606" s="35"/>
      <c r="E606" s="35"/>
      <c r="F606" s="35"/>
      <c r="G606" s="35"/>
    </row>
    <row r="607">
      <c r="A607" s="35"/>
      <c r="B607" s="35"/>
      <c r="C607" s="35"/>
      <c r="D607" s="35"/>
      <c r="E607" s="35"/>
      <c r="F607" s="35"/>
      <c r="G607" s="35"/>
    </row>
    <row r="608">
      <c r="A608" s="35"/>
      <c r="B608" s="35"/>
      <c r="C608" s="35"/>
      <c r="D608" s="35"/>
      <c r="E608" s="35"/>
      <c r="F608" s="35"/>
      <c r="G608" s="35"/>
    </row>
    <row r="609">
      <c r="A609" s="35"/>
      <c r="B609" s="35"/>
      <c r="C609" s="35"/>
      <c r="D609" s="35"/>
      <c r="E609" s="35"/>
      <c r="F609" s="35"/>
      <c r="G609" s="35"/>
    </row>
    <row r="610">
      <c r="A610" s="35"/>
      <c r="B610" s="35"/>
      <c r="C610" s="35"/>
      <c r="D610" s="35"/>
      <c r="E610" s="35"/>
      <c r="F610" s="35"/>
      <c r="G610" s="35"/>
    </row>
    <row r="611">
      <c r="A611" s="35"/>
      <c r="B611" s="35"/>
      <c r="C611" s="35"/>
      <c r="D611" s="35"/>
      <c r="E611" s="35"/>
      <c r="F611" s="35"/>
      <c r="G611" s="35"/>
    </row>
    <row r="612">
      <c r="A612" s="35"/>
      <c r="B612" s="35"/>
      <c r="C612" s="35"/>
      <c r="D612" s="35"/>
      <c r="E612" s="35"/>
      <c r="F612" s="35"/>
      <c r="G612" s="35"/>
    </row>
    <row r="613">
      <c r="A613" s="35"/>
      <c r="B613" s="35"/>
      <c r="C613" s="35"/>
      <c r="D613" s="35"/>
      <c r="E613" s="35"/>
      <c r="F613" s="35"/>
      <c r="G613" s="35"/>
    </row>
    <row r="614">
      <c r="A614" s="35"/>
      <c r="B614" s="35"/>
      <c r="C614" s="35"/>
      <c r="D614" s="35"/>
      <c r="E614" s="35"/>
      <c r="F614" s="35"/>
      <c r="G614" s="35"/>
    </row>
    <row r="615">
      <c r="A615" s="35"/>
      <c r="B615" s="35"/>
      <c r="C615" s="35"/>
      <c r="D615" s="35"/>
      <c r="E615" s="35"/>
      <c r="F615" s="35"/>
      <c r="G615" s="35"/>
    </row>
    <row r="616">
      <c r="A616" s="35"/>
      <c r="B616" s="35"/>
      <c r="C616" s="35"/>
      <c r="D616" s="35"/>
      <c r="E616" s="35"/>
      <c r="F616" s="35"/>
      <c r="G616" s="35"/>
    </row>
    <row r="617">
      <c r="A617" s="35"/>
      <c r="B617" s="35"/>
      <c r="C617" s="35"/>
      <c r="D617" s="35"/>
      <c r="E617" s="35"/>
      <c r="F617" s="35"/>
      <c r="G617" s="35"/>
    </row>
    <row r="618">
      <c r="A618" s="35"/>
      <c r="B618" s="35"/>
      <c r="C618" s="35"/>
      <c r="D618" s="35"/>
      <c r="E618" s="35"/>
      <c r="F618" s="35"/>
      <c r="G618" s="35"/>
    </row>
    <row r="619">
      <c r="A619" s="35"/>
      <c r="B619" s="35"/>
      <c r="C619" s="35"/>
      <c r="D619" s="35"/>
      <c r="E619" s="35"/>
      <c r="F619" s="35"/>
      <c r="G619" s="35"/>
    </row>
    <row r="620">
      <c r="A620" s="35"/>
      <c r="B620" s="35"/>
      <c r="C620" s="35"/>
      <c r="D620" s="35"/>
      <c r="E620" s="35"/>
      <c r="F620" s="35"/>
      <c r="G620" s="35"/>
    </row>
    <row r="621">
      <c r="A621" s="35"/>
      <c r="B621" s="35"/>
      <c r="C621" s="35"/>
      <c r="D621" s="35"/>
      <c r="E621" s="35"/>
      <c r="F621" s="35"/>
      <c r="G621" s="35"/>
    </row>
    <row r="622">
      <c r="A622" s="35"/>
      <c r="B622" s="35"/>
      <c r="C622" s="35"/>
      <c r="D622" s="35"/>
      <c r="E622" s="35"/>
      <c r="F622" s="35"/>
      <c r="G622" s="35"/>
    </row>
    <row r="623">
      <c r="A623" s="35"/>
      <c r="B623" s="35"/>
      <c r="C623" s="35"/>
      <c r="D623" s="35"/>
      <c r="E623" s="35"/>
      <c r="F623" s="35"/>
      <c r="G623" s="35"/>
    </row>
    <row r="624">
      <c r="A624" s="35"/>
      <c r="B624" s="35"/>
      <c r="C624" s="35"/>
      <c r="D624" s="35"/>
      <c r="E624" s="35"/>
      <c r="F624" s="35"/>
      <c r="G624" s="35"/>
    </row>
    <row r="625">
      <c r="A625" s="35"/>
      <c r="B625" s="35"/>
      <c r="C625" s="35"/>
      <c r="D625" s="35"/>
      <c r="E625" s="35"/>
      <c r="F625" s="35"/>
      <c r="G625" s="35"/>
    </row>
    <row r="626">
      <c r="A626" s="35"/>
      <c r="B626" s="35"/>
      <c r="C626" s="35"/>
      <c r="D626" s="35"/>
      <c r="E626" s="35"/>
      <c r="F626" s="35"/>
      <c r="G626" s="35"/>
    </row>
    <row r="627">
      <c r="A627" s="35"/>
      <c r="B627" s="35"/>
      <c r="C627" s="35"/>
      <c r="D627" s="35"/>
      <c r="E627" s="35"/>
      <c r="F627" s="35"/>
      <c r="G627" s="35"/>
    </row>
    <row r="628">
      <c r="A628" s="35"/>
      <c r="B628" s="35"/>
      <c r="C628" s="35"/>
      <c r="D628" s="35"/>
      <c r="E628" s="35"/>
      <c r="F628" s="35"/>
      <c r="G628" s="35"/>
    </row>
    <row r="629">
      <c r="A629" s="35"/>
      <c r="B629" s="35"/>
      <c r="C629" s="35"/>
      <c r="D629" s="35"/>
      <c r="E629" s="35"/>
      <c r="F629" s="35"/>
      <c r="G629" s="35"/>
    </row>
    <row r="630">
      <c r="A630" s="35"/>
      <c r="B630" s="35"/>
      <c r="C630" s="35"/>
      <c r="D630" s="35"/>
      <c r="E630" s="35"/>
      <c r="F630" s="35"/>
      <c r="G630" s="35"/>
    </row>
    <row r="631">
      <c r="A631" s="35"/>
      <c r="B631" s="35"/>
      <c r="C631" s="35"/>
      <c r="D631" s="35"/>
      <c r="E631" s="35"/>
      <c r="F631" s="35"/>
      <c r="G631" s="35"/>
    </row>
    <row r="632">
      <c r="A632" s="35"/>
      <c r="B632" s="35"/>
      <c r="C632" s="35"/>
      <c r="D632" s="35"/>
      <c r="E632" s="35"/>
      <c r="F632" s="35"/>
      <c r="G632" s="35"/>
    </row>
    <row r="633">
      <c r="A633" s="35"/>
      <c r="B633" s="35"/>
      <c r="C633" s="35"/>
      <c r="D633" s="35"/>
      <c r="E633" s="35"/>
      <c r="F633" s="35"/>
      <c r="G633" s="35"/>
    </row>
    <row r="634">
      <c r="A634" s="35"/>
      <c r="B634" s="35"/>
      <c r="C634" s="35"/>
      <c r="D634" s="35"/>
      <c r="E634" s="35"/>
      <c r="F634" s="35"/>
      <c r="G634" s="35"/>
    </row>
    <row r="635">
      <c r="A635" s="35"/>
      <c r="B635" s="35"/>
      <c r="C635" s="35"/>
      <c r="D635" s="35"/>
      <c r="E635" s="35"/>
      <c r="F635" s="35"/>
      <c r="G635" s="35"/>
    </row>
    <row r="636">
      <c r="A636" s="35"/>
      <c r="B636" s="35"/>
      <c r="C636" s="35"/>
      <c r="D636" s="35"/>
      <c r="E636" s="35"/>
      <c r="F636" s="35"/>
      <c r="G636" s="35"/>
    </row>
    <row r="637">
      <c r="A637" s="35"/>
      <c r="B637" s="35"/>
      <c r="C637" s="35"/>
      <c r="D637" s="35"/>
      <c r="E637" s="35"/>
      <c r="F637" s="35"/>
      <c r="G637" s="35"/>
    </row>
    <row r="638">
      <c r="A638" s="35"/>
      <c r="B638" s="35"/>
      <c r="C638" s="35"/>
      <c r="D638" s="35"/>
      <c r="E638" s="35"/>
      <c r="F638" s="35"/>
      <c r="G638" s="35"/>
    </row>
    <row r="639">
      <c r="A639" s="35"/>
      <c r="B639" s="35"/>
      <c r="C639" s="35"/>
      <c r="D639" s="35"/>
      <c r="E639" s="35"/>
      <c r="F639" s="35"/>
      <c r="G639" s="35"/>
    </row>
    <row r="640">
      <c r="A640" s="35"/>
      <c r="B640" s="35"/>
      <c r="C640" s="35"/>
      <c r="D640" s="35"/>
      <c r="E640" s="35"/>
      <c r="F640" s="35"/>
      <c r="G640" s="35"/>
    </row>
    <row r="641">
      <c r="A641" s="35"/>
      <c r="B641" s="35"/>
      <c r="C641" s="35"/>
      <c r="D641" s="35"/>
      <c r="E641" s="35"/>
      <c r="F641" s="35"/>
      <c r="G641" s="35"/>
    </row>
    <row r="642">
      <c r="A642" s="35"/>
      <c r="B642" s="35"/>
      <c r="C642" s="35"/>
      <c r="D642" s="35"/>
      <c r="E642" s="35"/>
      <c r="F642" s="35"/>
      <c r="G642" s="35"/>
    </row>
    <row r="643">
      <c r="A643" s="35"/>
      <c r="B643" s="35"/>
      <c r="C643" s="35"/>
      <c r="D643" s="35"/>
      <c r="E643" s="35"/>
      <c r="F643" s="35"/>
      <c r="G643" s="35"/>
    </row>
    <row r="644">
      <c r="A644" s="35"/>
      <c r="B644" s="35"/>
      <c r="C644" s="35"/>
      <c r="D644" s="35"/>
      <c r="E644" s="35"/>
      <c r="F644" s="35"/>
      <c r="G644" s="35"/>
    </row>
    <row r="645">
      <c r="A645" s="35"/>
      <c r="B645" s="35"/>
      <c r="C645" s="35"/>
      <c r="D645" s="35"/>
      <c r="E645" s="35"/>
      <c r="F645" s="35"/>
      <c r="G645" s="35"/>
    </row>
    <row r="646">
      <c r="A646" s="35"/>
      <c r="B646" s="35"/>
      <c r="C646" s="35"/>
      <c r="D646" s="35"/>
      <c r="E646" s="35"/>
      <c r="F646" s="35"/>
      <c r="G646" s="35"/>
    </row>
    <row r="647">
      <c r="A647" s="35"/>
      <c r="B647" s="35"/>
      <c r="C647" s="35"/>
      <c r="D647" s="35"/>
      <c r="E647" s="35"/>
      <c r="F647" s="35"/>
      <c r="G647" s="35"/>
    </row>
    <row r="648">
      <c r="A648" s="35"/>
      <c r="B648" s="35"/>
      <c r="C648" s="35"/>
      <c r="D648" s="35"/>
      <c r="E648" s="35"/>
      <c r="F648" s="35"/>
      <c r="G648" s="35"/>
    </row>
    <row r="649">
      <c r="A649" s="35"/>
      <c r="B649" s="35"/>
      <c r="C649" s="35"/>
      <c r="D649" s="35"/>
      <c r="E649" s="35"/>
      <c r="F649" s="35"/>
      <c r="G649" s="35"/>
    </row>
    <row r="650">
      <c r="A650" s="35"/>
      <c r="B650" s="35"/>
      <c r="C650" s="35"/>
      <c r="D650" s="35"/>
      <c r="E650" s="35"/>
      <c r="F650" s="35"/>
      <c r="G650" s="35"/>
    </row>
    <row r="651">
      <c r="A651" s="35"/>
      <c r="B651" s="35"/>
      <c r="C651" s="35"/>
      <c r="D651" s="35"/>
      <c r="E651" s="35"/>
      <c r="F651" s="35"/>
      <c r="G651" s="35"/>
    </row>
    <row r="652">
      <c r="A652" s="35"/>
      <c r="B652" s="35"/>
      <c r="C652" s="35"/>
      <c r="D652" s="35"/>
      <c r="E652" s="35"/>
      <c r="F652" s="35"/>
      <c r="G652" s="35"/>
    </row>
    <row r="653">
      <c r="A653" s="35"/>
      <c r="B653" s="35"/>
      <c r="C653" s="35"/>
      <c r="D653" s="35"/>
      <c r="E653" s="35"/>
      <c r="F653" s="35"/>
      <c r="G653" s="35"/>
    </row>
    <row r="654">
      <c r="A654" s="35"/>
      <c r="B654" s="35"/>
      <c r="C654" s="35"/>
      <c r="D654" s="35"/>
      <c r="E654" s="35"/>
      <c r="F654" s="35"/>
      <c r="G654" s="35"/>
    </row>
    <row r="655">
      <c r="A655" s="35"/>
      <c r="B655" s="35"/>
      <c r="C655" s="35"/>
      <c r="D655" s="35"/>
      <c r="E655" s="35"/>
      <c r="F655" s="35"/>
      <c r="G655" s="35"/>
    </row>
    <row r="656">
      <c r="A656" s="35"/>
      <c r="B656" s="35"/>
      <c r="C656" s="35"/>
      <c r="D656" s="35"/>
      <c r="E656" s="35"/>
      <c r="F656" s="35"/>
      <c r="G656" s="35"/>
    </row>
    <row r="657">
      <c r="A657" s="35"/>
      <c r="B657" s="35"/>
      <c r="C657" s="35"/>
      <c r="D657" s="35"/>
      <c r="E657" s="35"/>
      <c r="F657" s="35"/>
      <c r="G657" s="35"/>
    </row>
    <row r="658">
      <c r="A658" s="35"/>
      <c r="B658" s="35"/>
      <c r="C658" s="35"/>
      <c r="D658" s="35"/>
      <c r="E658" s="35"/>
      <c r="F658" s="35"/>
      <c r="G658" s="35"/>
    </row>
    <row r="659">
      <c r="A659" s="35"/>
      <c r="B659" s="35"/>
      <c r="C659" s="35"/>
      <c r="D659" s="35"/>
      <c r="E659" s="35"/>
      <c r="F659" s="35"/>
      <c r="G659" s="35"/>
    </row>
    <row r="660">
      <c r="A660" s="35"/>
      <c r="B660" s="35"/>
      <c r="C660" s="35"/>
      <c r="D660" s="35"/>
      <c r="E660" s="35"/>
      <c r="F660" s="35"/>
      <c r="G660" s="35"/>
    </row>
    <row r="661">
      <c r="A661" s="35"/>
      <c r="B661" s="35"/>
      <c r="C661" s="35"/>
      <c r="D661" s="35"/>
      <c r="E661" s="35"/>
      <c r="F661" s="35"/>
      <c r="G661" s="35"/>
    </row>
    <row r="662">
      <c r="A662" s="35"/>
      <c r="B662" s="35"/>
      <c r="C662" s="35"/>
      <c r="D662" s="35"/>
      <c r="E662" s="35"/>
      <c r="F662" s="35"/>
      <c r="G662" s="35"/>
    </row>
    <row r="663">
      <c r="A663" s="35"/>
      <c r="B663" s="35"/>
      <c r="C663" s="35"/>
      <c r="D663" s="35"/>
      <c r="E663" s="35"/>
      <c r="F663" s="35"/>
      <c r="G663" s="35"/>
    </row>
    <row r="664">
      <c r="A664" s="35"/>
      <c r="B664" s="35"/>
      <c r="C664" s="35"/>
      <c r="D664" s="35"/>
      <c r="E664" s="35"/>
      <c r="F664" s="35"/>
      <c r="G664" s="35"/>
    </row>
    <row r="665">
      <c r="A665" s="35"/>
      <c r="B665" s="35"/>
      <c r="C665" s="35"/>
      <c r="D665" s="35"/>
      <c r="E665" s="35"/>
      <c r="F665" s="35"/>
      <c r="G665" s="35"/>
    </row>
    <row r="666">
      <c r="A666" s="35"/>
      <c r="B666" s="35"/>
      <c r="C666" s="35"/>
      <c r="D666" s="35"/>
      <c r="E666" s="35"/>
      <c r="F666" s="35"/>
      <c r="G666" s="35"/>
    </row>
    <row r="667">
      <c r="A667" s="35"/>
      <c r="B667" s="35"/>
      <c r="C667" s="35"/>
      <c r="D667" s="35"/>
      <c r="E667" s="35"/>
      <c r="F667" s="35"/>
      <c r="G667" s="35"/>
    </row>
    <row r="668">
      <c r="A668" s="35"/>
      <c r="B668" s="35"/>
      <c r="C668" s="35"/>
      <c r="D668" s="35"/>
      <c r="E668" s="35"/>
      <c r="F668" s="35"/>
      <c r="G668" s="35"/>
    </row>
    <row r="669">
      <c r="A669" s="35"/>
      <c r="B669" s="35"/>
      <c r="C669" s="35"/>
      <c r="D669" s="35"/>
      <c r="E669" s="35"/>
      <c r="F669" s="35"/>
      <c r="G669" s="35"/>
    </row>
    <row r="670">
      <c r="A670" s="35"/>
      <c r="B670" s="35"/>
      <c r="C670" s="35"/>
      <c r="D670" s="35"/>
      <c r="E670" s="35"/>
      <c r="F670" s="35"/>
      <c r="G670" s="35"/>
    </row>
    <row r="671">
      <c r="A671" s="35"/>
      <c r="B671" s="35"/>
      <c r="C671" s="35"/>
      <c r="D671" s="35"/>
      <c r="E671" s="35"/>
      <c r="F671" s="35"/>
      <c r="G671" s="35"/>
    </row>
    <row r="672">
      <c r="A672" s="35"/>
      <c r="B672" s="35"/>
      <c r="C672" s="35"/>
      <c r="D672" s="35"/>
      <c r="E672" s="35"/>
      <c r="F672" s="35"/>
      <c r="G672" s="35"/>
    </row>
    <row r="673">
      <c r="A673" s="35"/>
      <c r="B673" s="35"/>
      <c r="C673" s="35"/>
      <c r="D673" s="35"/>
      <c r="E673" s="35"/>
      <c r="F673" s="35"/>
      <c r="G673" s="35"/>
    </row>
    <row r="674">
      <c r="A674" s="35"/>
      <c r="B674" s="35"/>
      <c r="C674" s="35"/>
      <c r="D674" s="35"/>
      <c r="E674" s="35"/>
      <c r="F674" s="35"/>
      <c r="G674" s="35"/>
    </row>
    <row r="675">
      <c r="A675" s="35"/>
      <c r="B675" s="35"/>
      <c r="C675" s="35"/>
      <c r="D675" s="35"/>
      <c r="E675" s="35"/>
      <c r="F675" s="35"/>
      <c r="G675" s="35"/>
    </row>
    <row r="676">
      <c r="A676" s="35"/>
      <c r="B676" s="35"/>
      <c r="C676" s="35"/>
      <c r="D676" s="35"/>
      <c r="E676" s="35"/>
      <c r="F676" s="35"/>
      <c r="G676" s="35"/>
    </row>
    <row r="677">
      <c r="A677" s="35"/>
      <c r="B677" s="35"/>
      <c r="C677" s="35"/>
      <c r="D677" s="35"/>
      <c r="E677" s="35"/>
      <c r="F677" s="35"/>
      <c r="G677" s="35"/>
    </row>
    <row r="678">
      <c r="A678" s="35"/>
      <c r="B678" s="35"/>
      <c r="C678" s="35"/>
      <c r="D678" s="35"/>
      <c r="E678" s="35"/>
      <c r="F678" s="35"/>
      <c r="G678" s="35"/>
    </row>
    <row r="679">
      <c r="A679" s="35"/>
      <c r="B679" s="35"/>
      <c r="C679" s="35"/>
      <c r="D679" s="35"/>
      <c r="E679" s="35"/>
      <c r="F679" s="35"/>
      <c r="G679" s="35"/>
    </row>
    <row r="680">
      <c r="A680" s="35"/>
      <c r="B680" s="35"/>
      <c r="C680" s="35"/>
      <c r="D680" s="35"/>
      <c r="E680" s="35"/>
      <c r="F680" s="35"/>
      <c r="G680" s="35"/>
    </row>
    <row r="681">
      <c r="A681" s="35"/>
      <c r="B681" s="35"/>
      <c r="C681" s="35"/>
      <c r="D681" s="35"/>
      <c r="E681" s="35"/>
      <c r="F681" s="35"/>
      <c r="G681" s="35"/>
    </row>
    <row r="682">
      <c r="A682" s="35"/>
      <c r="B682" s="35"/>
      <c r="C682" s="35"/>
      <c r="D682" s="35"/>
      <c r="E682" s="35"/>
      <c r="F682" s="35"/>
      <c r="G682" s="35"/>
    </row>
    <row r="683">
      <c r="A683" s="35"/>
      <c r="B683" s="35"/>
      <c r="C683" s="35"/>
      <c r="D683" s="35"/>
      <c r="E683" s="35"/>
      <c r="F683" s="35"/>
      <c r="G683" s="35"/>
    </row>
    <row r="684">
      <c r="A684" s="35"/>
      <c r="B684" s="35"/>
      <c r="C684" s="35"/>
      <c r="D684" s="35"/>
      <c r="E684" s="35"/>
      <c r="F684" s="35"/>
      <c r="G684" s="35"/>
    </row>
    <row r="685">
      <c r="A685" s="35"/>
      <c r="B685" s="35"/>
      <c r="C685" s="35"/>
      <c r="D685" s="35"/>
      <c r="E685" s="35"/>
      <c r="F685" s="35"/>
      <c r="G685" s="35"/>
    </row>
    <row r="686">
      <c r="A686" s="35"/>
      <c r="B686" s="35"/>
      <c r="C686" s="35"/>
      <c r="D686" s="35"/>
      <c r="E686" s="35"/>
      <c r="F686" s="35"/>
      <c r="G686" s="35"/>
    </row>
    <row r="687">
      <c r="A687" s="35"/>
      <c r="B687" s="35"/>
      <c r="C687" s="35"/>
      <c r="D687" s="35"/>
      <c r="E687" s="35"/>
      <c r="F687" s="35"/>
      <c r="G687" s="35"/>
    </row>
    <row r="688">
      <c r="A688" s="35"/>
      <c r="B688" s="35"/>
      <c r="C688" s="35"/>
      <c r="D688" s="35"/>
      <c r="E688" s="35"/>
      <c r="F688" s="35"/>
      <c r="G688" s="35"/>
    </row>
    <row r="689">
      <c r="A689" s="35"/>
      <c r="B689" s="35"/>
      <c r="C689" s="35"/>
      <c r="D689" s="35"/>
      <c r="E689" s="35"/>
      <c r="F689" s="35"/>
      <c r="G689" s="35"/>
    </row>
    <row r="690">
      <c r="A690" s="35"/>
      <c r="B690" s="35"/>
      <c r="C690" s="35"/>
      <c r="D690" s="35"/>
      <c r="E690" s="35"/>
      <c r="F690" s="35"/>
      <c r="G690" s="35"/>
    </row>
    <row r="691">
      <c r="A691" s="35"/>
      <c r="B691" s="35"/>
      <c r="C691" s="35"/>
      <c r="D691" s="35"/>
      <c r="E691" s="35"/>
      <c r="F691" s="35"/>
      <c r="G691" s="35"/>
    </row>
    <row r="692">
      <c r="A692" s="35"/>
      <c r="B692" s="35"/>
      <c r="C692" s="35"/>
      <c r="D692" s="35"/>
      <c r="E692" s="35"/>
      <c r="F692" s="35"/>
      <c r="G692" s="35"/>
    </row>
    <row r="693">
      <c r="A693" s="35"/>
      <c r="B693" s="35"/>
      <c r="C693" s="35"/>
      <c r="D693" s="35"/>
      <c r="E693" s="35"/>
      <c r="F693" s="35"/>
      <c r="G693" s="35"/>
    </row>
    <row r="694">
      <c r="A694" s="35"/>
      <c r="B694" s="35"/>
      <c r="C694" s="35"/>
      <c r="D694" s="35"/>
      <c r="E694" s="35"/>
      <c r="F694" s="35"/>
      <c r="G694" s="35"/>
    </row>
    <row r="695">
      <c r="A695" s="35"/>
      <c r="B695" s="35"/>
      <c r="C695" s="35"/>
      <c r="D695" s="35"/>
      <c r="E695" s="35"/>
      <c r="F695" s="35"/>
      <c r="G695" s="35"/>
    </row>
    <row r="696">
      <c r="A696" s="35"/>
      <c r="B696" s="35"/>
      <c r="C696" s="35"/>
      <c r="D696" s="35"/>
      <c r="E696" s="35"/>
      <c r="F696" s="35"/>
      <c r="G696" s="35"/>
    </row>
    <row r="697">
      <c r="A697" s="35"/>
      <c r="B697" s="35"/>
      <c r="C697" s="35"/>
      <c r="D697" s="35"/>
      <c r="E697" s="35"/>
      <c r="F697" s="35"/>
      <c r="G697" s="35"/>
    </row>
    <row r="698">
      <c r="A698" s="35"/>
      <c r="B698" s="35"/>
      <c r="C698" s="35"/>
      <c r="D698" s="35"/>
      <c r="E698" s="35"/>
      <c r="F698" s="35"/>
      <c r="G698" s="35"/>
    </row>
    <row r="699">
      <c r="A699" s="35"/>
      <c r="B699" s="35"/>
      <c r="C699" s="35"/>
      <c r="D699" s="35"/>
      <c r="E699" s="35"/>
      <c r="F699" s="35"/>
      <c r="G699" s="35"/>
    </row>
    <row r="700">
      <c r="A700" s="35"/>
      <c r="B700" s="35"/>
      <c r="C700" s="35"/>
      <c r="D700" s="35"/>
      <c r="E700" s="35"/>
      <c r="F700" s="35"/>
      <c r="G700" s="35"/>
    </row>
    <row r="701">
      <c r="A701" s="35"/>
      <c r="B701" s="35"/>
      <c r="C701" s="35"/>
      <c r="D701" s="35"/>
      <c r="E701" s="35"/>
      <c r="F701" s="35"/>
      <c r="G701" s="35"/>
    </row>
    <row r="702">
      <c r="A702" s="35"/>
      <c r="B702" s="35"/>
      <c r="C702" s="35"/>
      <c r="D702" s="35"/>
      <c r="E702" s="35"/>
      <c r="F702" s="35"/>
      <c r="G702" s="35"/>
    </row>
    <row r="703">
      <c r="A703" s="35"/>
      <c r="B703" s="35"/>
      <c r="C703" s="35"/>
      <c r="D703" s="35"/>
      <c r="E703" s="35"/>
      <c r="F703" s="35"/>
      <c r="G703" s="35"/>
    </row>
    <row r="704">
      <c r="A704" s="35"/>
      <c r="B704" s="35"/>
      <c r="C704" s="35"/>
      <c r="D704" s="35"/>
      <c r="E704" s="35"/>
      <c r="F704" s="35"/>
      <c r="G704" s="35"/>
    </row>
    <row r="705">
      <c r="A705" s="35"/>
      <c r="B705" s="35"/>
      <c r="C705" s="35"/>
      <c r="D705" s="35"/>
      <c r="E705" s="35"/>
      <c r="F705" s="35"/>
      <c r="G705" s="35"/>
    </row>
    <row r="706">
      <c r="A706" s="35"/>
      <c r="B706" s="35"/>
      <c r="C706" s="35"/>
      <c r="D706" s="35"/>
      <c r="E706" s="35"/>
      <c r="F706" s="35"/>
      <c r="G706" s="35"/>
    </row>
    <row r="707">
      <c r="A707" s="35"/>
      <c r="B707" s="35"/>
      <c r="C707" s="35"/>
      <c r="D707" s="35"/>
      <c r="E707" s="35"/>
      <c r="F707" s="35"/>
      <c r="G707" s="35"/>
    </row>
    <row r="708">
      <c r="A708" s="35"/>
      <c r="B708" s="35"/>
      <c r="C708" s="35"/>
      <c r="D708" s="35"/>
      <c r="E708" s="35"/>
      <c r="F708" s="35"/>
      <c r="G708" s="35"/>
    </row>
    <row r="709">
      <c r="A709" s="35"/>
      <c r="B709" s="35"/>
      <c r="C709" s="35"/>
      <c r="D709" s="35"/>
      <c r="E709" s="35"/>
      <c r="F709" s="35"/>
      <c r="G709" s="35"/>
    </row>
    <row r="710">
      <c r="A710" s="35"/>
      <c r="B710" s="35"/>
      <c r="C710" s="35"/>
      <c r="D710" s="35"/>
      <c r="E710" s="35"/>
      <c r="F710" s="35"/>
      <c r="G710" s="35"/>
    </row>
    <row r="711">
      <c r="A711" s="35"/>
      <c r="B711" s="35"/>
      <c r="C711" s="35"/>
      <c r="D711" s="35"/>
      <c r="E711" s="35"/>
      <c r="F711" s="35"/>
      <c r="G711" s="35"/>
    </row>
    <row r="712">
      <c r="A712" s="35"/>
      <c r="B712" s="35"/>
      <c r="C712" s="35"/>
      <c r="D712" s="35"/>
      <c r="E712" s="35"/>
      <c r="F712" s="35"/>
      <c r="G712" s="35"/>
    </row>
    <row r="713">
      <c r="A713" s="35"/>
      <c r="B713" s="35"/>
      <c r="C713" s="35"/>
      <c r="D713" s="35"/>
      <c r="E713" s="35"/>
      <c r="F713" s="35"/>
      <c r="G713" s="35"/>
    </row>
    <row r="714">
      <c r="A714" s="35"/>
      <c r="B714" s="35"/>
      <c r="C714" s="35"/>
      <c r="D714" s="35"/>
      <c r="E714" s="35"/>
      <c r="F714" s="35"/>
      <c r="G714" s="35"/>
    </row>
    <row r="715">
      <c r="A715" s="35"/>
      <c r="B715" s="35"/>
      <c r="C715" s="35"/>
      <c r="D715" s="35"/>
      <c r="E715" s="35"/>
      <c r="F715" s="35"/>
      <c r="G715" s="35"/>
    </row>
    <row r="716">
      <c r="A716" s="35"/>
      <c r="B716" s="35"/>
      <c r="C716" s="35"/>
      <c r="D716" s="35"/>
      <c r="E716" s="35"/>
      <c r="F716" s="35"/>
      <c r="G716" s="35"/>
    </row>
    <row r="717">
      <c r="A717" s="35"/>
      <c r="B717" s="35"/>
      <c r="C717" s="35"/>
      <c r="D717" s="35"/>
      <c r="E717" s="35"/>
      <c r="F717" s="35"/>
      <c r="G717" s="35"/>
    </row>
    <row r="718">
      <c r="A718" s="35"/>
      <c r="B718" s="35"/>
      <c r="C718" s="35"/>
      <c r="D718" s="35"/>
      <c r="E718" s="35"/>
      <c r="F718" s="35"/>
      <c r="G718" s="35"/>
    </row>
    <row r="719">
      <c r="A719" s="35"/>
      <c r="B719" s="35"/>
      <c r="C719" s="35"/>
      <c r="D719" s="35"/>
      <c r="E719" s="35"/>
      <c r="F719" s="35"/>
      <c r="G719" s="35"/>
    </row>
    <row r="720">
      <c r="A720" s="35"/>
      <c r="B720" s="35"/>
      <c r="C720" s="35"/>
      <c r="D720" s="35"/>
      <c r="E720" s="35"/>
      <c r="F720" s="35"/>
      <c r="G720" s="35"/>
    </row>
    <row r="721">
      <c r="A721" s="35"/>
      <c r="B721" s="35"/>
      <c r="C721" s="35"/>
      <c r="D721" s="35"/>
      <c r="E721" s="35"/>
      <c r="F721" s="35"/>
      <c r="G721" s="35"/>
    </row>
    <row r="722">
      <c r="A722" s="35"/>
      <c r="B722" s="35"/>
      <c r="C722" s="35"/>
      <c r="D722" s="35"/>
      <c r="E722" s="35"/>
      <c r="F722" s="35"/>
      <c r="G722" s="35"/>
    </row>
    <row r="723">
      <c r="A723" s="35"/>
      <c r="B723" s="35"/>
      <c r="C723" s="35"/>
      <c r="D723" s="35"/>
      <c r="E723" s="35"/>
      <c r="F723" s="35"/>
      <c r="G723" s="35"/>
    </row>
    <row r="724">
      <c r="A724" s="35"/>
      <c r="B724" s="35"/>
      <c r="C724" s="35"/>
      <c r="D724" s="35"/>
      <c r="E724" s="35"/>
      <c r="F724" s="35"/>
      <c r="G724" s="35"/>
    </row>
    <row r="725">
      <c r="A725" s="35"/>
      <c r="B725" s="35"/>
      <c r="C725" s="35"/>
      <c r="D725" s="35"/>
      <c r="E725" s="35"/>
      <c r="F725" s="35"/>
      <c r="G725" s="35"/>
    </row>
    <row r="726">
      <c r="A726" s="35"/>
      <c r="B726" s="35"/>
      <c r="C726" s="35"/>
      <c r="D726" s="35"/>
      <c r="E726" s="35"/>
      <c r="F726" s="35"/>
      <c r="G726" s="35"/>
    </row>
    <row r="727">
      <c r="A727" s="35"/>
      <c r="B727" s="35"/>
      <c r="C727" s="35"/>
      <c r="D727" s="35"/>
      <c r="E727" s="35"/>
      <c r="F727" s="35"/>
      <c r="G727" s="35"/>
    </row>
    <row r="728">
      <c r="A728" s="35"/>
      <c r="B728" s="35"/>
      <c r="C728" s="35"/>
      <c r="D728" s="35"/>
      <c r="E728" s="35"/>
      <c r="F728" s="35"/>
      <c r="G728" s="35"/>
    </row>
    <row r="729">
      <c r="A729" s="35"/>
      <c r="B729" s="35"/>
      <c r="C729" s="35"/>
      <c r="D729" s="35"/>
      <c r="E729" s="35"/>
      <c r="F729" s="35"/>
      <c r="G729" s="35"/>
    </row>
    <row r="730">
      <c r="A730" s="35"/>
      <c r="B730" s="35"/>
      <c r="C730" s="35"/>
      <c r="D730" s="35"/>
      <c r="E730" s="35"/>
      <c r="F730" s="35"/>
      <c r="G730" s="35"/>
    </row>
    <row r="731">
      <c r="A731" s="35"/>
      <c r="B731" s="35"/>
      <c r="C731" s="35"/>
      <c r="D731" s="35"/>
      <c r="E731" s="35"/>
      <c r="F731" s="35"/>
      <c r="G731" s="35"/>
    </row>
    <row r="732">
      <c r="A732" s="35"/>
      <c r="B732" s="35"/>
      <c r="C732" s="35"/>
      <c r="D732" s="35"/>
      <c r="E732" s="35"/>
      <c r="F732" s="35"/>
      <c r="G732" s="35"/>
    </row>
    <row r="733">
      <c r="A733" s="35"/>
      <c r="B733" s="35"/>
      <c r="C733" s="35"/>
      <c r="D733" s="35"/>
      <c r="E733" s="35"/>
      <c r="F733" s="35"/>
      <c r="G733" s="35"/>
    </row>
    <row r="734">
      <c r="A734" s="35"/>
      <c r="B734" s="35"/>
      <c r="C734" s="35"/>
      <c r="D734" s="35"/>
      <c r="E734" s="35"/>
      <c r="F734" s="35"/>
      <c r="G734" s="35"/>
    </row>
    <row r="735">
      <c r="A735" s="35"/>
      <c r="B735" s="35"/>
      <c r="C735" s="35"/>
      <c r="D735" s="35"/>
      <c r="E735" s="35"/>
      <c r="F735" s="35"/>
      <c r="G735" s="35"/>
    </row>
    <row r="736">
      <c r="A736" s="35"/>
      <c r="B736" s="35"/>
      <c r="C736" s="35"/>
      <c r="D736" s="35"/>
      <c r="E736" s="35"/>
      <c r="F736" s="35"/>
      <c r="G736" s="35"/>
    </row>
    <row r="737">
      <c r="A737" s="35"/>
      <c r="B737" s="35"/>
      <c r="C737" s="35"/>
      <c r="D737" s="35"/>
      <c r="E737" s="35"/>
      <c r="F737" s="35"/>
      <c r="G737" s="35"/>
    </row>
    <row r="738">
      <c r="A738" s="35"/>
      <c r="B738" s="35"/>
      <c r="C738" s="35"/>
      <c r="D738" s="35"/>
      <c r="E738" s="35"/>
      <c r="F738" s="35"/>
      <c r="G738" s="35"/>
    </row>
    <row r="739">
      <c r="A739" s="35"/>
      <c r="B739" s="35"/>
      <c r="C739" s="35"/>
      <c r="D739" s="35"/>
      <c r="E739" s="35"/>
      <c r="F739" s="35"/>
      <c r="G739" s="35"/>
    </row>
    <row r="740">
      <c r="A740" s="35"/>
      <c r="B740" s="35"/>
      <c r="C740" s="35"/>
      <c r="D740" s="35"/>
      <c r="E740" s="35"/>
      <c r="F740" s="35"/>
      <c r="G740" s="35"/>
    </row>
    <row r="741">
      <c r="A741" s="35"/>
      <c r="B741" s="35"/>
      <c r="C741" s="35"/>
      <c r="D741" s="35"/>
      <c r="E741" s="35"/>
      <c r="F741" s="35"/>
      <c r="G741" s="35"/>
    </row>
    <row r="742">
      <c r="A742" s="35"/>
      <c r="B742" s="35"/>
      <c r="C742" s="35"/>
      <c r="D742" s="35"/>
      <c r="E742" s="35"/>
      <c r="F742" s="35"/>
      <c r="G742" s="35"/>
    </row>
    <row r="743">
      <c r="A743" s="35"/>
      <c r="B743" s="35"/>
      <c r="C743" s="35"/>
      <c r="D743" s="35"/>
      <c r="E743" s="35"/>
      <c r="F743" s="35"/>
      <c r="G743" s="35"/>
    </row>
    <row r="744">
      <c r="A744" s="35"/>
      <c r="B744" s="35"/>
      <c r="C744" s="35"/>
      <c r="D744" s="35"/>
      <c r="E744" s="35"/>
      <c r="F744" s="35"/>
      <c r="G744" s="35"/>
    </row>
    <row r="745">
      <c r="A745" s="35"/>
      <c r="B745" s="35"/>
      <c r="C745" s="35"/>
      <c r="D745" s="35"/>
      <c r="E745" s="35"/>
      <c r="F745" s="35"/>
      <c r="G745" s="35"/>
    </row>
    <row r="746">
      <c r="A746" s="35"/>
      <c r="B746" s="35"/>
      <c r="C746" s="35"/>
      <c r="D746" s="35"/>
      <c r="E746" s="35"/>
      <c r="F746" s="35"/>
      <c r="G746" s="35"/>
    </row>
    <row r="747">
      <c r="A747" s="35"/>
      <c r="B747" s="35"/>
      <c r="C747" s="35"/>
      <c r="D747" s="35"/>
      <c r="E747" s="35"/>
      <c r="F747" s="35"/>
      <c r="G747" s="35"/>
    </row>
    <row r="748">
      <c r="A748" s="35"/>
      <c r="B748" s="35"/>
      <c r="C748" s="35"/>
      <c r="D748" s="35"/>
      <c r="E748" s="35"/>
      <c r="F748" s="35"/>
      <c r="G748" s="35"/>
    </row>
    <row r="749">
      <c r="A749" s="35"/>
      <c r="B749" s="35"/>
      <c r="C749" s="35"/>
      <c r="D749" s="35"/>
      <c r="E749" s="35"/>
      <c r="F749" s="35"/>
      <c r="G749" s="35"/>
    </row>
    <row r="750">
      <c r="A750" s="35"/>
      <c r="B750" s="35"/>
      <c r="C750" s="35"/>
      <c r="D750" s="35"/>
      <c r="E750" s="35"/>
      <c r="F750" s="35"/>
      <c r="G750" s="35"/>
    </row>
    <row r="751">
      <c r="A751" s="35"/>
      <c r="B751" s="35"/>
      <c r="C751" s="35"/>
      <c r="D751" s="35"/>
      <c r="E751" s="35"/>
      <c r="F751" s="35"/>
      <c r="G751" s="35"/>
    </row>
    <row r="752">
      <c r="A752" s="35"/>
      <c r="B752" s="35"/>
      <c r="C752" s="35"/>
      <c r="D752" s="35"/>
      <c r="E752" s="35"/>
      <c r="F752" s="35"/>
      <c r="G752" s="35"/>
    </row>
    <row r="753">
      <c r="A753" s="35"/>
      <c r="B753" s="35"/>
      <c r="C753" s="35"/>
      <c r="D753" s="35"/>
      <c r="E753" s="35"/>
      <c r="F753" s="35"/>
      <c r="G753" s="35"/>
    </row>
    <row r="754">
      <c r="A754" s="35"/>
      <c r="B754" s="35"/>
      <c r="C754" s="35"/>
      <c r="D754" s="35"/>
      <c r="E754" s="35"/>
      <c r="F754" s="35"/>
      <c r="G754" s="35"/>
    </row>
    <row r="755">
      <c r="A755" s="35"/>
      <c r="B755" s="35"/>
      <c r="C755" s="35"/>
      <c r="D755" s="35"/>
      <c r="E755" s="35"/>
      <c r="F755" s="35"/>
      <c r="G755" s="35"/>
    </row>
    <row r="756">
      <c r="A756" s="35"/>
      <c r="B756" s="35"/>
      <c r="C756" s="35"/>
      <c r="D756" s="35"/>
      <c r="E756" s="35"/>
      <c r="F756" s="35"/>
      <c r="G756" s="35"/>
    </row>
    <row r="757">
      <c r="A757" s="35"/>
      <c r="B757" s="35"/>
      <c r="C757" s="35"/>
      <c r="D757" s="35"/>
      <c r="E757" s="35"/>
      <c r="F757" s="35"/>
      <c r="G757" s="35"/>
    </row>
    <row r="758">
      <c r="A758" s="35"/>
      <c r="B758" s="35"/>
      <c r="C758" s="35"/>
      <c r="D758" s="35"/>
      <c r="E758" s="35"/>
      <c r="F758" s="35"/>
      <c r="G758" s="35"/>
    </row>
    <row r="759">
      <c r="A759" s="35"/>
      <c r="B759" s="35"/>
      <c r="C759" s="35"/>
      <c r="D759" s="35"/>
      <c r="E759" s="35"/>
      <c r="F759" s="35"/>
      <c r="G759" s="35"/>
    </row>
    <row r="760">
      <c r="A760" s="35"/>
      <c r="B760" s="35"/>
      <c r="C760" s="35"/>
      <c r="D760" s="35"/>
      <c r="E760" s="35"/>
      <c r="F760" s="35"/>
      <c r="G760" s="35"/>
    </row>
    <row r="761">
      <c r="A761" s="35"/>
      <c r="B761" s="35"/>
      <c r="C761" s="35"/>
      <c r="D761" s="35"/>
      <c r="E761" s="35"/>
      <c r="F761" s="35"/>
      <c r="G761" s="35"/>
    </row>
    <row r="762">
      <c r="A762" s="35"/>
      <c r="B762" s="35"/>
      <c r="C762" s="35"/>
      <c r="D762" s="35"/>
      <c r="E762" s="35"/>
      <c r="F762" s="35"/>
      <c r="G762" s="35"/>
    </row>
    <row r="763">
      <c r="A763" s="35"/>
      <c r="B763" s="35"/>
      <c r="C763" s="35"/>
      <c r="D763" s="35"/>
      <c r="E763" s="35"/>
      <c r="F763" s="35"/>
      <c r="G763" s="35"/>
    </row>
    <row r="764">
      <c r="A764" s="35"/>
      <c r="B764" s="35"/>
      <c r="C764" s="35"/>
      <c r="D764" s="35"/>
      <c r="E764" s="35"/>
      <c r="F764" s="35"/>
      <c r="G764" s="35"/>
    </row>
    <row r="765">
      <c r="A765" s="35"/>
      <c r="B765" s="35"/>
      <c r="C765" s="35"/>
      <c r="D765" s="35"/>
      <c r="E765" s="35"/>
      <c r="F765" s="35"/>
      <c r="G765" s="35"/>
    </row>
    <row r="766">
      <c r="A766" s="35"/>
      <c r="B766" s="35"/>
      <c r="C766" s="35"/>
      <c r="D766" s="35"/>
      <c r="E766" s="35"/>
      <c r="F766" s="35"/>
      <c r="G766" s="35"/>
    </row>
    <row r="767">
      <c r="A767" s="35"/>
      <c r="B767" s="35"/>
      <c r="C767" s="35"/>
      <c r="D767" s="35"/>
      <c r="E767" s="35"/>
      <c r="F767" s="35"/>
      <c r="G767" s="35"/>
    </row>
    <row r="768">
      <c r="A768" s="35"/>
      <c r="B768" s="35"/>
      <c r="C768" s="35"/>
      <c r="D768" s="35"/>
      <c r="E768" s="35"/>
      <c r="F768" s="35"/>
      <c r="G768" s="35"/>
    </row>
    <row r="769">
      <c r="A769" s="35"/>
      <c r="B769" s="35"/>
      <c r="C769" s="35"/>
      <c r="D769" s="35"/>
      <c r="E769" s="35"/>
      <c r="F769" s="35"/>
      <c r="G769" s="35"/>
    </row>
    <row r="770">
      <c r="A770" s="35"/>
      <c r="B770" s="35"/>
      <c r="C770" s="35"/>
      <c r="D770" s="35"/>
      <c r="E770" s="35"/>
      <c r="F770" s="35"/>
      <c r="G770" s="35"/>
    </row>
    <row r="771">
      <c r="A771" s="35"/>
      <c r="B771" s="35"/>
      <c r="C771" s="35"/>
      <c r="D771" s="35"/>
      <c r="E771" s="35"/>
      <c r="F771" s="35"/>
      <c r="G771" s="35"/>
    </row>
    <row r="772">
      <c r="A772" s="35"/>
      <c r="B772" s="35"/>
      <c r="C772" s="35"/>
      <c r="D772" s="35"/>
      <c r="E772" s="35"/>
      <c r="F772" s="35"/>
      <c r="G772" s="35"/>
    </row>
    <row r="773">
      <c r="A773" s="35"/>
      <c r="B773" s="35"/>
      <c r="C773" s="35"/>
      <c r="D773" s="35"/>
      <c r="E773" s="35"/>
      <c r="F773" s="35"/>
      <c r="G773" s="35"/>
    </row>
    <row r="774">
      <c r="A774" s="35"/>
      <c r="B774" s="35"/>
      <c r="C774" s="35"/>
      <c r="D774" s="35"/>
      <c r="E774" s="35"/>
      <c r="F774" s="35"/>
      <c r="G774" s="35"/>
    </row>
    <row r="775">
      <c r="A775" s="35"/>
      <c r="B775" s="35"/>
      <c r="C775" s="35"/>
      <c r="D775" s="35"/>
      <c r="E775" s="35"/>
      <c r="F775" s="35"/>
      <c r="G775" s="35"/>
    </row>
    <row r="776">
      <c r="A776" s="35"/>
      <c r="B776" s="35"/>
      <c r="C776" s="35"/>
      <c r="D776" s="35"/>
      <c r="E776" s="35"/>
      <c r="F776" s="35"/>
      <c r="G776" s="35"/>
    </row>
    <row r="777">
      <c r="A777" s="35"/>
      <c r="B777" s="35"/>
      <c r="C777" s="35"/>
      <c r="D777" s="35"/>
      <c r="E777" s="35"/>
      <c r="F777" s="35"/>
      <c r="G777" s="35"/>
    </row>
    <row r="778">
      <c r="A778" s="35"/>
      <c r="B778" s="35"/>
      <c r="C778" s="35"/>
      <c r="D778" s="35"/>
      <c r="E778" s="35"/>
      <c r="F778" s="35"/>
      <c r="G778" s="35"/>
    </row>
    <row r="779">
      <c r="A779" s="35"/>
      <c r="B779" s="35"/>
      <c r="C779" s="35"/>
      <c r="D779" s="35"/>
      <c r="E779" s="35"/>
      <c r="F779" s="35"/>
      <c r="G779" s="35"/>
    </row>
    <row r="780">
      <c r="A780" s="35"/>
      <c r="B780" s="35"/>
      <c r="C780" s="35"/>
      <c r="D780" s="35"/>
      <c r="E780" s="35"/>
      <c r="F780" s="35"/>
      <c r="G780" s="35"/>
    </row>
    <row r="781">
      <c r="A781" s="35"/>
      <c r="B781" s="35"/>
      <c r="C781" s="35"/>
      <c r="D781" s="35"/>
      <c r="E781" s="35"/>
      <c r="F781" s="35"/>
      <c r="G781" s="35"/>
    </row>
    <row r="782">
      <c r="A782" s="35"/>
      <c r="B782" s="35"/>
      <c r="C782" s="35"/>
      <c r="D782" s="35"/>
      <c r="E782" s="35"/>
      <c r="F782" s="35"/>
      <c r="G782" s="35"/>
    </row>
    <row r="783">
      <c r="A783" s="35"/>
      <c r="B783" s="35"/>
      <c r="C783" s="35"/>
      <c r="D783" s="35"/>
      <c r="E783" s="35"/>
      <c r="F783" s="35"/>
      <c r="G783" s="35"/>
    </row>
    <row r="784">
      <c r="A784" s="35"/>
      <c r="B784" s="35"/>
      <c r="C784" s="35"/>
      <c r="D784" s="35"/>
      <c r="E784" s="35"/>
      <c r="F784" s="35"/>
      <c r="G784" s="35"/>
    </row>
    <row r="785">
      <c r="A785" s="35"/>
      <c r="B785" s="35"/>
      <c r="C785" s="35"/>
      <c r="D785" s="35"/>
      <c r="E785" s="35"/>
      <c r="F785" s="35"/>
      <c r="G785" s="35"/>
    </row>
    <row r="786">
      <c r="A786" s="35"/>
      <c r="B786" s="35"/>
      <c r="C786" s="35"/>
      <c r="D786" s="35"/>
      <c r="E786" s="35"/>
      <c r="F786" s="35"/>
      <c r="G786" s="35"/>
    </row>
    <row r="787">
      <c r="A787" s="35"/>
      <c r="B787" s="35"/>
      <c r="C787" s="35"/>
      <c r="D787" s="35"/>
      <c r="E787" s="35"/>
      <c r="F787" s="35"/>
      <c r="G787" s="35"/>
    </row>
    <row r="788">
      <c r="A788" s="35"/>
      <c r="B788" s="35"/>
      <c r="C788" s="35"/>
      <c r="D788" s="35"/>
      <c r="E788" s="35"/>
      <c r="F788" s="35"/>
      <c r="G788" s="35"/>
    </row>
    <row r="789">
      <c r="A789" s="35"/>
      <c r="B789" s="35"/>
      <c r="C789" s="35"/>
      <c r="D789" s="35"/>
      <c r="E789" s="35"/>
      <c r="F789" s="35"/>
      <c r="G789" s="35"/>
    </row>
    <row r="790">
      <c r="A790" s="35"/>
      <c r="B790" s="35"/>
      <c r="C790" s="35"/>
      <c r="D790" s="35"/>
      <c r="E790" s="35"/>
      <c r="F790" s="35"/>
      <c r="G790" s="35"/>
    </row>
    <row r="791">
      <c r="A791" s="35"/>
      <c r="B791" s="35"/>
      <c r="C791" s="35"/>
      <c r="D791" s="35"/>
      <c r="E791" s="35"/>
      <c r="F791" s="35"/>
      <c r="G791" s="35"/>
    </row>
    <row r="792">
      <c r="A792" s="35"/>
      <c r="B792" s="35"/>
      <c r="C792" s="35"/>
      <c r="D792" s="35"/>
      <c r="E792" s="35"/>
      <c r="F792" s="35"/>
      <c r="G792" s="35"/>
    </row>
    <row r="793">
      <c r="A793" s="35"/>
      <c r="B793" s="35"/>
      <c r="C793" s="35"/>
      <c r="D793" s="35"/>
      <c r="E793" s="35"/>
      <c r="F793" s="35"/>
      <c r="G793" s="35"/>
    </row>
    <row r="794">
      <c r="A794" s="35"/>
      <c r="B794" s="35"/>
      <c r="C794" s="35"/>
      <c r="D794" s="35"/>
      <c r="E794" s="35"/>
      <c r="F794" s="35"/>
      <c r="G794" s="35"/>
    </row>
    <row r="795">
      <c r="A795" s="35"/>
      <c r="B795" s="35"/>
      <c r="C795" s="35"/>
      <c r="D795" s="35"/>
      <c r="E795" s="35"/>
      <c r="F795" s="35"/>
      <c r="G795" s="35"/>
    </row>
    <row r="796">
      <c r="A796" s="35"/>
      <c r="B796" s="35"/>
      <c r="C796" s="35"/>
      <c r="D796" s="35"/>
      <c r="E796" s="35"/>
      <c r="F796" s="35"/>
      <c r="G796" s="35"/>
    </row>
    <row r="797">
      <c r="A797" s="35"/>
      <c r="B797" s="35"/>
      <c r="C797" s="35"/>
      <c r="D797" s="35"/>
      <c r="E797" s="35"/>
      <c r="F797" s="35"/>
      <c r="G797" s="35"/>
    </row>
    <row r="798">
      <c r="A798" s="35"/>
      <c r="B798" s="35"/>
      <c r="C798" s="35"/>
      <c r="D798" s="35"/>
      <c r="E798" s="35"/>
      <c r="F798" s="35"/>
      <c r="G798" s="35"/>
    </row>
    <row r="799">
      <c r="A799" s="35"/>
      <c r="B799" s="35"/>
      <c r="C799" s="35"/>
      <c r="D799" s="35"/>
      <c r="E799" s="35"/>
      <c r="F799" s="35"/>
      <c r="G799" s="35"/>
    </row>
    <row r="800">
      <c r="A800" s="35"/>
      <c r="B800" s="35"/>
      <c r="C800" s="35"/>
      <c r="D800" s="35"/>
      <c r="E800" s="35"/>
      <c r="F800" s="35"/>
      <c r="G800" s="35"/>
    </row>
    <row r="801">
      <c r="A801" s="35"/>
      <c r="B801" s="35"/>
      <c r="C801" s="35"/>
      <c r="D801" s="35"/>
      <c r="E801" s="35"/>
      <c r="F801" s="35"/>
      <c r="G801" s="35"/>
    </row>
    <row r="802">
      <c r="A802" s="35"/>
      <c r="B802" s="35"/>
      <c r="C802" s="35"/>
      <c r="D802" s="35"/>
      <c r="E802" s="35"/>
      <c r="F802" s="35"/>
      <c r="G802" s="35"/>
    </row>
    <row r="803">
      <c r="A803" s="35"/>
      <c r="B803" s="35"/>
      <c r="C803" s="35"/>
      <c r="D803" s="35"/>
      <c r="E803" s="35"/>
      <c r="F803" s="35"/>
      <c r="G803" s="35"/>
    </row>
    <row r="804">
      <c r="A804" s="35"/>
      <c r="B804" s="35"/>
      <c r="C804" s="35"/>
      <c r="D804" s="35"/>
      <c r="E804" s="35"/>
      <c r="F804" s="35"/>
      <c r="G804" s="35"/>
    </row>
    <row r="805">
      <c r="A805" s="35"/>
      <c r="B805" s="35"/>
      <c r="C805" s="35"/>
      <c r="D805" s="35"/>
      <c r="E805" s="35"/>
      <c r="F805" s="35"/>
      <c r="G805" s="35"/>
    </row>
    <row r="806">
      <c r="A806" s="35"/>
      <c r="B806" s="35"/>
      <c r="C806" s="35"/>
      <c r="D806" s="35"/>
      <c r="E806" s="35"/>
      <c r="F806" s="35"/>
      <c r="G806" s="35"/>
    </row>
    <row r="807">
      <c r="A807" s="35"/>
      <c r="B807" s="35"/>
      <c r="C807" s="35"/>
      <c r="D807" s="35"/>
      <c r="E807" s="35"/>
      <c r="F807" s="35"/>
      <c r="G807" s="35"/>
    </row>
    <row r="808">
      <c r="A808" s="35"/>
      <c r="B808" s="35"/>
      <c r="C808" s="35"/>
      <c r="D808" s="35"/>
      <c r="E808" s="35"/>
      <c r="F808" s="35"/>
      <c r="G808" s="35"/>
    </row>
    <row r="809">
      <c r="A809" s="35"/>
      <c r="B809" s="35"/>
      <c r="C809" s="35"/>
      <c r="D809" s="35"/>
      <c r="E809" s="35"/>
      <c r="F809" s="35"/>
      <c r="G809" s="35"/>
    </row>
    <row r="810">
      <c r="A810" s="35"/>
      <c r="B810" s="35"/>
      <c r="C810" s="35"/>
      <c r="D810" s="35"/>
      <c r="E810" s="35"/>
      <c r="F810" s="35"/>
      <c r="G810" s="35"/>
    </row>
    <row r="811">
      <c r="A811" s="35"/>
      <c r="B811" s="35"/>
      <c r="C811" s="35"/>
      <c r="D811" s="35"/>
      <c r="E811" s="35"/>
      <c r="F811" s="35"/>
      <c r="G811" s="35"/>
    </row>
    <row r="812">
      <c r="A812" s="35"/>
      <c r="B812" s="35"/>
      <c r="C812" s="35"/>
      <c r="D812" s="35"/>
      <c r="E812" s="35"/>
      <c r="F812" s="35"/>
      <c r="G812" s="35"/>
    </row>
    <row r="813">
      <c r="A813" s="35"/>
      <c r="B813" s="35"/>
      <c r="C813" s="35"/>
      <c r="D813" s="35"/>
      <c r="E813" s="35"/>
      <c r="F813" s="35"/>
      <c r="G813" s="35"/>
    </row>
    <row r="814">
      <c r="A814" s="35"/>
      <c r="B814" s="35"/>
      <c r="C814" s="35"/>
      <c r="D814" s="35"/>
      <c r="E814" s="35"/>
      <c r="F814" s="35"/>
      <c r="G814" s="35"/>
    </row>
    <row r="815">
      <c r="A815" s="35"/>
      <c r="B815" s="35"/>
      <c r="C815" s="35"/>
      <c r="D815" s="35"/>
      <c r="E815" s="35"/>
      <c r="F815" s="35"/>
      <c r="G815" s="35"/>
    </row>
    <row r="816">
      <c r="A816" s="35"/>
      <c r="B816" s="35"/>
      <c r="C816" s="35"/>
      <c r="D816" s="35"/>
      <c r="E816" s="35"/>
      <c r="F816" s="35"/>
      <c r="G816" s="35"/>
    </row>
    <row r="817">
      <c r="A817" s="35"/>
      <c r="B817" s="35"/>
      <c r="C817" s="35"/>
      <c r="D817" s="35"/>
      <c r="E817" s="35"/>
      <c r="F817" s="35"/>
      <c r="G817" s="35"/>
    </row>
    <row r="818">
      <c r="A818" s="35"/>
      <c r="B818" s="35"/>
      <c r="C818" s="35"/>
      <c r="D818" s="35"/>
      <c r="E818" s="35"/>
      <c r="F818" s="35"/>
      <c r="G818" s="35"/>
    </row>
    <row r="819">
      <c r="A819" s="35"/>
      <c r="B819" s="35"/>
      <c r="C819" s="35"/>
      <c r="D819" s="35"/>
      <c r="E819" s="35"/>
      <c r="F819" s="35"/>
      <c r="G819" s="35"/>
    </row>
    <row r="820">
      <c r="A820" s="35"/>
      <c r="B820" s="35"/>
      <c r="C820" s="35"/>
      <c r="D820" s="35"/>
      <c r="E820" s="35"/>
      <c r="F820" s="35"/>
      <c r="G820" s="35"/>
    </row>
    <row r="821">
      <c r="A821" s="35"/>
      <c r="B821" s="35"/>
      <c r="C821" s="35"/>
      <c r="D821" s="35"/>
      <c r="E821" s="35"/>
      <c r="F821" s="35"/>
      <c r="G821" s="35"/>
    </row>
    <row r="822">
      <c r="A822" s="35"/>
      <c r="B822" s="35"/>
      <c r="C822" s="35"/>
      <c r="D822" s="35"/>
      <c r="E822" s="35"/>
      <c r="F822" s="35"/>
      <c r="G822" s="35"/>
    </row>
    <row r="823">
      <c r="A823" s="35"/>
      <c r="B823" s="35"/>
      <c r="C823" s="35"/>
      <c r="D823" s="35"/>
      <c r="E823" s="35"/>
      <c r="F823" s="35"/>
      <c r="G823" s="35"/>
    </row>
    <row r="824">
      <c r="A824" s="35"/>
      <c r="B824" s="35"/>
      <c r="C824" s="35"/>
      <c r="D824" s="35"/>
      <c r="E824" s="35"/>
      <c r="F824" s="35"/>
      <c r="G824" s="35"/>
    </row>
    <row r="825">
      <c r="A825" s="35"/>
      <c r="B825" s="35"/>
      <c r="C825" s="35"/>
      <c r="D825" s="35"/>
      <c r="E825" s="35"/>
      <c r="F825" s="35"/>
      <c r="G825" s="35"/>
    </row>
    <row r="826">
      <c r="A826" s="35"/>
      <c r="B826" s="35"/>
      <c r="C826" s="35"/>
      <c r="D826" s="35"/>
      <c r="E826" s="35"/>
      <c r="F826" s="35"/>
      <c r="G826" s="35"/>
    </row>
    <row r="827">
      <c r="A827" s="35"/>
      <c r="B827" s="35"/>
      <c r="C827" s="35"/>
      <c r="D827" s="35"/>
      <c r="E827" s="35"/>
      <c r="F827" s="35"/>
      <c r="G827" s="35"/>
    </row>
    <row r="828">
      <c r="A828" s="35"/>
      <c r="B828" s="35"/>
      <c r="C828" s="35"/>
      <c r="D828" s="35"/>
      <c r="E828" s="35"/>
      <c r="F828" s="35"/>
      <c r="G828" s="35"/>
    </row>
    <row r="829">
      <c r="A829" s="35"/>
      <c r="B829" s="35"/>
      <c r="C829" s="35"/>
      <c r="D829" s="35"/>
      <c r="E829" s="35"/>
      <c r="F829" s="35"/>
      <c r="G829" s="35"/>
    </row>
    <row r="830">
      <c r="A830" s="35"/>
      <c r="B830" s="35"/>
      <c r="C830" s="35"/>
      <c r="D830" s="35"/>
      <c r="E830" s="35"/>
      <c r="F830" s="35"/>
      <c r="G830" s="35"/>
    </row>
    <row r="831">
      <c r="A831" s="35"/>
      <c r="B831" s="35"/>
      <c r="C831" s="35"/>
      <c r="D831" s="35"/>
      <c r="E831" s="35"/>
      <c r="F831" s="35"/>
      <c r="G831" s="35"/>
    </row>
    <row r="832">
      <c r="A832" s="35"/>
      <c r="B832" s="35"/>
      <c r="C832" s="35"/>
      <c r="D832" s="35"/>
      <c r="E832" s="35"/>
      <c r="F832" s="35"/>
      <c r="G832" s="35"/>
    </row>
    <row r="833">
      <c r="A833" s="35"/>
      <c r="B833" s="35"/>
      <c r="C833" s="35"/>
      <c r="D833" s="35"/>
      <c r="E833" s="35"/>
      <c r="F833" s="35"/>
      <c r="G833" s="35"/>
    </row>
    <row r="834">
      <c r="A834" s="35"/>
      <c r="B834" s="35"/>
      <c r="C834" s="35"/>
      <c r="D834" s="35"/>
      <c r="E834" s="35"/>
      <c r="F834" s="35"/>
      <c r="G834" s="35"/>
    </row>
    <row r="835">
      <c r="A835" s="35"/>
      <c r="B835" s="35"/>
      <c r="C835" s="35"/>
      <c r="D835" s="35"/>
      <c r="E835" s="35"/>
      <c r="F835" s="35"/>
      <c r="G835" s="35"/>
    </row>
    <row r="836">
      <c r="A836" s="35"/>
      <c r="B836" s="35"/>
      <c r="C836" s="35"/>
      <c r="D836" s="35"/>
      <c r="E836" s="35"/>
      <c r="F836" s="35"/>
      <c r="G836" s="35"/>
    </row>
    <row r="837">
      <c r="A837" s="35"/>
      <c r="B837" s="35"/>
      <c r="C837" s="35"/>
      <c r="D837" s="35"/>
      <c r="E837" s="35"/>
      <c r="F837" s="35"/>
      <c r="G837" s="35"/>
    </row>
    <row r="838">
      <c r="A838" s="35"/>
      <c r="B838" s="35"/>
      <c r="C838" s="35"/>
      <c r="D838" s="35"/>
      <c r="E838" s="35"/>
      <c r="F838" s="35"/>
      <c r="G838" s="35"/>
    </row>
    <row r="839">
      <c r="A839" s="35"/>
      <c r="B839" s="35"/>
      <c r="C839" s="35"/>
      <c r="D839" s="35"/>
      <c r="E839" s="35"/>
      <c r="F839" s="35"/>
      <c r="G839" s="35"/>
    </row>
    <row r="840">
      <c r="A840" s="35"/>
      <c r="B840" s="35"/>
      <c r="C840" s="35"/>
      <c r="D840" s="35"/>
      <c r="E840" s="35"/>
      <c r="F840" s="35"/>
      <c r="G840" s="35"/>
    </row>
    <row r="841">
      <c r="A841" s="35"/>
      <c r="B841" s="35"/>
      <c r="C841" s="35"/>
      <c r="D841" s="35"/>
      <c r="E841" s="35"/>
      <c r="F841" s="35"/>
      <c r="G841" s="35"/>
    </row>
    <row r="842">
      <c r="A842" s="35"/>
      <c r="B842" s="35"/>
      <c r="C842" s="35"/>
      <c r="D842" s="35"/>
      <c r="E842" s="35"/>
      <c r="F842" s="35"/>
      <c r="G842" s="35"/>
    </row>
    <row r="843">
      <c r="A843" s="35"/>
      <c r="B843" s="35"/>
      <c r="C843" s="35"/>
      <c r="D843" s="35"/>
      <c r="E843" s="35"/>
      <c r="F843" s="35"/>
      <c r="G843" s="35"/>
    </row>
    <row r="844">
      <c r="A844" s="35"/>
      <c r="B844" s="35"/>
      <c r="C844" s="35"/>
      <c r="D844" s="35"/>
      <c r="E844" s="35"/>
      <c r="F844" s="35"/>
      <c r="G844" s="35"/>
    </row>
    <row r="845">
      <c r="A845" s="35"/>
      <c r="B845" s="35"/>
      <c r="C845" s="35"/>
      <c r="D845" s="35"/>
      <c r="E845" s="35"/>
      <c r="F845" s="35"/>
      <c r="G845" s="35"/>
    </row>
    <row r="846">
      <c r="A846" s="35"/>
      <c r="B846" s="35"/>
      <c r="C846" s="35"/>
      <c r="D846" s="35"/>
      <c r="E846" s="35"/>
      <c r="F846" s="35"/>
      <c r="G846" s="35"/>
    </row>
    <row r="847">
      <c r="A847" s="35"/>
      <c r="B847" s="35"/>
      <c r="C847" s="35"/>
      <c r="D847" s="35"/>
      <c r="E847" s="35"/>
      <c r="F847" s="35"/>
      <c r="G847" s="35"/>
    </row>
    <row r="848">
      <c r="A848" s="35"/>
      <c r="B848" s="35"/>
      <c r="C848" s="35"/>
      <c r="D848" s="35"/>
      <c r="E848" s="35"/>
      <c r="F848" s="35"/>
      <c r="G848" s="35"/>
    </row>
    <row r="849">
      <c r="A849" s="35"/>
      <c r="B849" s="35"/>
      <c r="C849" s="35"/>
      <c r="D849" s="35"/>
      <c r="E849" s="35"/>
      <c r="F849" s="35"/>
      <c r="G849" s="35"/>
    </row>
    <row r="850">
      <c r="A850" s="35"/>
      <c r="B850" s="35"/>
      <c r="C850" s="35"/>
      <c r="D850" s="35"/>
      <c r="E850" s="35"/>
      <c r="F850" s="35"/>
      <c r="G850" s="35"/>
    </row>
    <row r="851">
      <c r="A851" s="35"/>
      <c r="B851" s="35"/>
      <c r="C851" s="35"/>
      <c r="D851" s="35"/>
      <c r="E851" s="35"/>
      <c r="F851" s="35"/>
      <c r="G851" s="35"/>
    </row>
    <row r="852">
      <c r="A852" s="35"/>
      <c r="B852" s="35"/>
      <c r="C852" s="35"/>
      <c r="D852" s="35"/>
      <c r="E852" s="35"/>
      <c r="F852" s="35"/>
      <c r="G852" s="35"/>
    </row>
    <row r="853">
      <c r="A853" s="35"/>
      <c r="B853" s="35"/>
      <c r="C853" s="35"/>
      <c r="D853" s="35"/>
      <c r="E853" s="35"/>
      <c r="F853" s="35"/>
      <c r="G853" s="35"/>
    </row>
    <row r="854">
      <c r="A854" s="35"/>
      <c r="B854" s="35"/>
      <c r="C854" s="35"/>
      <c r="D854" s="35"/>
      <c r="E854" s="35"/>
      <c r="F854" s="35"/>
      <c r="G854" s="35"/>
    </row>
    <row r="855">
      <c r="A855" s="35"/>
      <c r="B855" s="35"/>
      <c r="C855" s="35"/>
      <c r="D855" s="35"/>
      <c r="E855" s="35"/>
      <c r="F855" s="35"/>
      <c r="G855" s="35"/>
    </row>
    <row r="856">
      <c r="A856" s="35"/>
      <c r="B856" s="35"/>
      <c r="C856" s="35"/>
      <c r="D856" s="35"/>
      <c r="E856" s="35"/>
      <c r="F856" s="35"/>
      <c r="G856" s="35"/>
    </row>
    <row r="857">
      <c r="A857" s="35"/>
      <c r="B857" s="35"/>
      <c r="C857" s="35"/>
      <c r="D857" s="35"/>
      <c r="E857" s="35"/>
      <c r="F857" s="35"/>
      <c r="G857" s="35"/>
    </row>
    <row r="858">
      <c r="A858" s="35"/>
      <c r="B858" s="35"/>
      <c r="C858" s="35"/>
      <c r="D858" s="35"/>
      <c r="E858" s="35"/>
      <c r="F858" s="35"/>
      <c r="G858" s="35"/>
    </row>
    <row r="859">
      <c r="A859" s="35"/>
      <c r="B859" s="35"/>
      <c r="C859" s="35"/>
      <c r="D859" s="35"/>
      <c r="E859" s="35"/>
      <c r="F859" s="35"/>
      <c r="G859" s="35"/>
    </row>
    <row r="860">
      <c r="A860" s="35"/>
      <c r="B860" s="35"/>
      <c r="C860" s="35"/>
      <c r="D860" s="35"/>
      <c r="E860" s="35"/>
      <c r="F860" s="35"/>
      <c r="G860" s="35"/>
    </row>
    <row r="861">
      <c r="A861" s="35"/>
      <c r="B861" s="35"/>
      <c r="C861" s="35"/>
      <c r="D861" s="35"/>
      <c r="E861" s="35"/>
      <c r="F861" s="35"/>
      <c r="G861" s="35"/>
    </row>
    <row r="862">
      <c r="A862" s="35"/>
      <c r="B862" s="35"/>
      <c r="C862" s="35"/>
      <c r="D862" s="35"/>
      <c r="E862" s="35"/>
      <c r="F862" s="35"/>
      <c r="G862" s="35"/>
    </row>
    <row r="863">
      <c r="A863" s="35"/>
      <c r="B863" s="35"/>
      <c r="C863" s="35"/>
      <c r="D863" s="35"/>
      <c r="E863" s="35"/>
      <c r="F863" s="35"/>
      <c r="G863" s="35"/>
    </row>
    <row r="864">
      <c r="A864" s="35"/>
      <c r="B864" s="35"/>
      <c r="C864" s="35"/>
      <c r="D864" s="35"/>
      <c r="E864" s="35"/>
      <c r="F864" s="35"/>
      <c r="G864" s="35"/>
    </row>
    <row r="865">
      <c r="A865" s="35"/>
      <c r="B865" s="35"/>
      <c r="C865" s="35"/>
      <c r="D865" s="35"/>
      <c r="E865" s="35"/>
      <c r="F865" s="35"/>
      <c r="G865" s="35"/>
    </row>
    <row r="866">
      <c r="A866" s="35"/>
      <c r="B866" s="35"/>
      <c r="C866" s="35"/>
      <c r="D866" s="35"/>
      <c r="E866" s="35"/>
      <c r="F866" s="35"/>
      <c r="G866" s="35"/>
    </row>
    <row r="867">
      <c r="A867" s="35"/>
      <c r="B867" s="35"/>
      <c r="C867" s="35"/>
      <c r="D867" s="35"/>
      <c r="E867" s="35"/>
      <c r="F867" s="35"/>
      <c r="G867" s="35"/>
    </row>
    <row r="868">
      <c r="A868" s="35"/>
      <c r="B868" s="35"/>
      <c r="C868" s="35"/>
      <c r="D868" s="35"/>
      <c r="E868" s="35"/>
      <c r="F868" s="35"/>
      <c r="G868" s="35"/>
    </row>
    <row r="869">
      <c r="A869" s="35"/>
      <c r="B869" s="35"/>
      <c r="C869" s="35"/>
      <c r="D869" s="35"/>
      <c r="E869" s="35"/>
      <c r="F869" s="35"/>
      <c r="G869" s="35"/>
    </row>
    <row r="870">
      <c r="A870" s="35"/>
      <c r="B870" s="35"/>
      <c r="C870" s="35"/>
      <c r="D870" s="35"/>
      <c r="E870" s="35"/>
      <c r="F870" s="35"/>
      <c r="G870" s="35"/>
    </row>
    <row r="871">
      <c r="A871" s="35"/>
      <c r="B871" s="35"/>
      <c r="C871" s="35"/>
      <c r="D871" s="35"/>
      <c r="E871" s="35"/>
      <c r="F871" s="35"/>
      <c r="G871" s="35"/>
    </row>
    <row r="872">
      <c r="A872" s="35"/>
      <c r="B872" s="35"/>
      <c r="C872" s="35"/>
      <c r="D872" s="35"/>
      <c r="E872" s="35"/>
      <c r="F872" s="35"/>
      <c r="G872" s="35"/>
    </row>
    <row r="873">
      <c r="A873" s="35"/>
      <c r="B873" s="35"/>
      <c r="C873" s="35"/>
      <c r="D873" s="35"/>
      <c r="E873" s="35"/>
      <c r="F873" s="35"/>
      <c r="G873" s="35"/>
    </row>
    <row r="874">
      <c r="A874" s="35"/>
      <c r="B874" s="35"/>
      <c r="C874" s="35"/>
      <c r="D874" s="35"/>
      <c r="E874" s="35"/>
      <c r="F874" s="35"/>
      <c r="G874" s="35"/>
    </row>
    <row r="875">
      <c r="A875" s="35"/>
      <c r="B875" s="35"/>
      <c r="C875" s="35"/>
      <c r="D875" s="35"/>
      <c r="E875" s="35"/>
      <c r="F875" s="35"/>
      <c r="G875" s="35"/>
    </row>
    <row r="876">
      <c r="A876" s="35"/>
      <c r="B876" s="35"/>
      <c r="C876" s="35"/>
      <c r="D876" s="35"/>
      <c r="E876" s="35"/>
      <c r="F876" s="35"/>
      <c r="G876" s="35"/>
    </row>
    <row r="877">
      <c r="A877" s="35"/>
      <c r="B877" s="35"/>
      <c r="C877" s="35"/>
      <c r="D877" s="35"/>
      <c r="E877" s="35"/>
      <c r="F877" s="35"/>
      <c r="G877" s="35"/>
    </row>
    <row r="878">
      <c r="A878" s="35"/>
      <c r="B878" s="35"/>
      <c r="C878" s="35"/>
      <c r="D878" s="35"/>
      <c r="E878" s="35"/>
      <c r="F878" s="35"/>
      <c r="G878" s="35"/>
    </row>
    <row r="879">
      <c r="A879" s="35"/>
      <c r="B879" s="35"/>
      <c r="C879" s="35"/>
      <c r="D879" s="35"/>
      <c r="E879" s="35"/>
      <c r="F879" s="35"/>
      <c r="G879" s="35"/>
    </row>
    <row r="880">
      <c r="A880" s="35"/>
      <c r="B880" s="35"/>
      <c r="C880" s="35"/>
      <c r="D880" s="35"/>
      <c r="E880" s="35"/>
      <c r="F880" s="35"/>
      <c r="G880" s="35"/>
    </row>
    <row r="881">
      <c r="A881" s="35"/>
      <c r="B881" s="35"/>
      <c r="C881" s="35"/>
      <c r="D881" s="35"/>
      <c r="E881" s="35"/>
      <c r="F881" s="35"/>
      <c r="G881" s="35"/>
    </row>
    <row r="882">
      <c r="A882" s="35"/>
      <c r="B882" s="35"/>
      <c r="C882" s="35"/>
      <c r="D882" s="35"/>
      <c r="E882" s="35"/>
      <c r="F882" s="35"/>
      <c r="G882" s="35"/>
    </row>
    <row r="883">
      <c r="A883" s="35"/>
      <c r="B883" s="35"/>
      <c r="C883" s="35"/>
      <c r="D883" s="35"/>
      <c r="E883" s="35"/>
      <c r="F883" s="35"/>
      <c r="G883" s="35"/>
    </row>
    <row r="884">
      <c r="A884" s="35"/>
      <c r="B884" s="35"/>
      <c r="C884" s="35"/>
      <c r="D884" s="35"/>
      <c r="E884" s="35"/>
      <c r="F884" s="35"/>
      <c r="G884" s="35"/>
    </row>
    <row r="885">
      <c r="A885" s="35"/>
      <c r="B885" s="35"/>
      <c r="C885" s="35"/>
      <c r="D885" s="35"/>
      <c r="E885" s="35"/>
      <c r="F885" s="35"/>
      <c r="G885" s="35"/>
    </row>
    <row r="886">
      <c r="A886" s="35"/>
      <c r="B886" s="35"/>
      <c r="C886" s="35"/>
      <c r="D886" s="35"/>
      <c r="E886" s="35"/>
      <c r="F886" s="35"/>
      <c r="G886" s="35"/>
    </row>
    <row r="887">
      <c r="A887" s="35"/>
      <c r="B887" s="35"/>
      <c r="C887" s="35"/>
      <c r="D887" s="35"/>
      <c r="E887" s="35"/>
      <c r="F887" s="35"/>
      <c r="G887" s="35"/>
    </row>
    <row r="888">
      <c r="A888" s="35"/>
      <c r="B888" s="35"/>
      <c r="C888" s="35"/>
      <c r="D888" s="35"/>
      <c r="E888" s="35"/>
      <c r="F888" s="35"/>
      <c r="G888" s="35"/>
    </row>
    <row r="889">
      <c r="A889" s="35"/>
      <c r="B889" s="35"/>
      <c r="C889" s="35"/>
      <c r="D889" s="35"/>
      <c r="E889" s="35"/>
      <c r="F889" s="35"/>
      <c r="G889" s="35"/>
    </row>
    <row r="890">
      <c r="A890" s="35"/>
      <c r="B890" s="35"/>
      <c r="C890" s="35"/>
      <c r="D890" s="35"/>
      <c r="E890" s="35"/>
      <c r="F890" s="35"/>
      <c r="G890" s="35"/>
    </row>
    <row r="891">
      <c r="A891" s="35"/>
      <c r="B891" s="35"/>
      <c r="C891" s="35"/>
      <c r="D891" s="35"/>
      <c r="E891" s="35"/>
      <c r="F891" s="35"/>
      <c r="G891" s="35"/>
    </row>
    <row r="892">
      <c r="A892" s="35"/>
      <c r="B892" s="35"/>
      <c r="C892" s="35"/>
      <c r="D892" s="35"/>
      <c r="E892" s="35"/>
      <c r="F892" s="35"/>
      <c r="G892" s="35"/>
    </row>
    <row r="893">
      <c r="A893" s="35"/>
      <c r="B893" s="35"/>
      <c r="C893" s="35"/>
      <c r="D893" s="35"/>
      <c r="E893" s="35"/>
      <c r="F893" s="35"/>
      <c r="G893" s="35"/>
    </row>
    <row r="894">
      <c r="A894" s="35"/>
      <c r="B894" s="35"/>
      <c r="C894" s="35"/>
      <c r="D894" s="35"/>
      <c r="E894" s="35"/>
      <c r="F894" s="35"/>
      <c r="G894" s="35"/>
    </row>
    <row r="895">
      <c r="A895" s="35"/>
      <c r="B895" s="35"/>
      <c r="C895" s="35"/>
      <c r="D895" s="35"/>
      <c r="E895" s="35"/>
      <c r="F895" s="35"/>
      <c r="G895" s="35"/>
    </row>
    <row r="896">
      <c r="A896" s="35"/>
      <c r="B896" s="35"/>
      <c r="C896" s="35"/>
      <c r="D896" s="35"/>
      <c r="E896" s="35"/>
      <c r="F896" s="35"/>
      <c r="G896" s="35"/>
    </row>
    <row r="897">
      <c r="A897" s="35"/>
      <c r="B897" s="35"/>
      <c r="C897" s="35"/>
      <c r="D897" s="35"/>
      <c r="E897" s="35"/>
      <c r="F897" s="35"/>
      <c r="G897" s="35"/>
    </row>
    <row r="898">
      <c r="A898" s="35"/>
      <c r="B898" s="35"/>
      <c r="C898" s="35"/>
      <c r="D898" s="35"/>
      <c r="E898" s="35"/>
      <c r="F898" s="35"/>
      <c r="G898" s="35"/>
    </row>
    <row r="899">
      <c r="A899" s="35"/>
      <c r="B899" s="35"/>
      <c r="C899" s="35"/>
      <c r="D899" s="35"/>
      <c r="E899" s="35"/>
      <c r="F899" s="35"/>
      <c r="G899" s="35"/>
    </row>
    <row r="900">
      <c r="A900" s="35"/>
      <c r="B900" s="35"/>
      <c r="C900" s="35"/>
      <c r="D900" s="35"/>
      <c r="E900" s="35"/>
      <c r="F900" s="35"/>
      <c r="G900" s="35"/>
    </row>
    <row r="901">
      <c r="A901" s="35"/>
      <c r="B901" s="35"/>
      <c r="C901" s="35"/>
      <c r="D901" s="35"/>
      <c r="E901" s="35"/>
      <c r="F901" s="35"/>
      <c r="G901" s="35"/>
    </row>
    <row r="902">
      <c r="A902" s="35"/>
      <c r="B902" s="35"/>
      <c r="C902" s="35"/>
      <c r="D902" s="35"/>
      <c r="E902" s="35"/>
      <c r="F902" s="35"/>
      <c r="G902" s="35"/>
    </row>
    <row r="903">
      <c r="A903" s="35"/>
      <c r="B903" s="35"/>
      <c r="C903" s="35"/>
      <c r="D903" s="35"/>
      <c r="E903" s="35"/>
      <c r="F903" s="35"/>
      <c r="G903" s="35"/>
    </row>
    <row r="904">
      <c r="A904" s="35"/>
      <c r="B904" s="35"/>
      <c r="C904" s="35"/>
      <c r="D904" s="35"/>
      <c r="E904" s="35"/>
      <c r="F904" s="35"/>
      <c r="G904" s="35"/>
    </row>
    <row r="905">
      <c r="A905" s="35"/>
      <c r="B905" s="35"/>
      <c r="C905" s="35"/>
      <c r="D905" s="35"/>
      <c r="E905" s="35"/>
      <c r="F905" s="35"/>
      <c r="G905" s="35"/>
    </row>
    <row r="906">
      <c r="A906" s="35"/>
      <c r="B906" s="35"/>
      <c r="C906" s="35"/>
      <c r="D906" s="35"/>
      <c r="E906" s="35"/>
      <c r="F906" s="35"/>
      <c r="G906" s="35"/>
    </row>
    <row r="907">
      <c r="A907" s="35"/>
      <c r="B907" s="35"/>
      <c r="C907" s="35"/>
      <c r="D907" s="35"/>
      <c r="E907" s="35"/>
      <c r="F907" s="35"/>
      <c r="G907" s="35"/>
    </row>
    <row r="908">
      <c r="A908" s="35"/>
      <c r="B908" s="35"/>
      <c r="C908" s="35"/>
      <c r="D908" s="35"/>
      <c r="E908" s="35"/>
      <c r="F908" s="35"/>
      <c r="G908" s="35"/>
    </row>
    <row r="909">
      <c r="A909" s="35"/>
      <c r="B909" s="35"/>
      <c r="C909" s="35"/>
      <c r="D909" s="35"/>
      <c r="E909" s="35"/>
      <c r="F909" s="35"/>
      <c r="G909" s="35"/>
    </row>
    <row r="910">
      <c r="A910" s="35"/>
      <c r="B910" s="35"/>
      <c r="C910" s="35"/>
      <c r="D910" s="35"/>
      <c r="E910" s="35"/>
      <c r="F910" s="35"/>
      <c r="G910" s="35"/>
    </row>
    <row r="911">
      <c r="A911" s="35"/>
      <c r="B911" s="35"/>
      <c r="C911" s="35"/>
      <c r="D911" s="35"/>
      <c r="E911" s="35"/>
      <c r="F911" s="35"/>
      <c r="G911" s="35"/>
    </row>
    <row r="912">
      <c r="A912" s="35"/>
      <c r="B912" s="35"/>
      <c r="C912" s="35"/>
      <c r="D912" s="35"/>
      <c r="E912" s="35"/>
      <c r="F912" s="35"/>
      <c r="G912" s="35"/>
    </row>
    <row r="913">
      <c r="A913" s="35"/>
      <c r="B913" s="35"/>
      <c r="C913" s="35"/>
      <c r="D913" s="35"/>
      <c r="E913" s="35"/>
      <c r="F913" s="35"/>
      <c r="G913" s="35"/>
    </row>
    <row r="914">
      <c r="A914" s="35"/>
      <c r="B914" s="35"/>
      <c r="C914" s="35"/>
      <c r="D914" s="35"/>
      <c r="E914" s="35"/>
      <c r="F914" s="35"/>
      <c r="G914" s="35"/>
    </row>
    <row r="915">
      <c r="A915" s="35"/>
      <c r="B915" s="35"/>
      <c r="C915" s="35"/>
      <c r="D915" s="35"/>
      <c r="E915" s="35"/>
      <c r="F915" s="35"/>
      <c r="G915" s="35"/>
    </row>
    <row r="916">
      <c r="A916" s="35"/>
      <c r="B916" s="35"/>
      <c r="C916" s="35"/>
      <c r="D916" s="35"/>
      <c r="E916" s="35"/>
      <c r="F916" s="35"/>
      <c r="G916" s="35"/>
    </row>
    <row r="917">
      <c r="A917" s="35"/>
      <c r="B917" s="35"/>
      <c r="C917" s="35"/>
      <c r="D917" s="35"/>
      <c r="E917" s="35"/>
      <c r="F917" s="35"/>
      <c r="G917" s="35"/>
    </row>
    <row r="918">
      <c r="A918" s="35"/>
      <c r="B918" s="35"/>
      <c r="C918" s="35"/>
      <c r="D918" s="35"/>
      <c r="E918" s="35"/>
      <c r="F918" s="35"/>
      <c r="G918" s="35"/>
    </row>
    <row r="919">
      <c r="A919" s="35"/>
      <c r="B919" s="35"/>
      <c r="C919" s="35"/>
      <c r="D919" s="35"/>
      <c r="E919" s="35"/>
      <c r="F919" s="35"/>
      <c r="G919" s="35"/>
    </row>
    <row r="920">
      <c r="A920" s="35"/>
      <c r="B920" s="35"/>
      <c r="C920" s="35"/>
      <c r="D920" s="35"/>
      <c r="E920" s="35"/>
      <c r="F920" s="35"/>
      <c r="G920" s="35"/>
    </row>
    <row r="921">
      <c r="A921" s="35"/>
      <c r="B921" s="35"/>
      <c r="C921" s="35"/>
      <c r="D921" s="35"/>
      <c r="E921" s="35"/>
      <c r="F921" s="35"/>
      <c r="G921" s="35"/>
    </row>
    <row r="922">
      <c r="A922" s="35"/>
      <c r="B922" s="35"/>
      <c r="C922" s="35"/>
      <c r="D922" s="35"/>
      <c r="E922" s="35"/>
      <c r="F922" s="35"/>
      <c r="G922" s="35"/>
    </row>
    <row r="923">
      <c r="A923" s="35"/>
      <c r="B923" s="35"/>
      <c r="C923" s="35"/>
      <c r="D923" s="35"/>
      <c r="E923" s="35"/>
      <c r="F923" s="35"/>
      <c r="G923" s="35"/>
    </row>
    <row r="924">
      <c r="A924" s="35"/>
      <c r="B924" s="35"/>
      <c r="C924" s="35"/>
      <c r="D924" s="35"/>
      <c r="E924" s="35"/>
      <c r="F924" s="35"/>
      <c r="G924" s="35"/>
    </row>
    <row r="925">
      <c r="A925" s="35"/>
      <c r="B925" s="35"/>
      <c r="C925" s="35"/>
      <c r="D925" s="35"/>
      <c r="E925" s="35"/>
      <c r="F925" s="35"/>
      <c r="G925" s="35"/>
    </row>
    <row r="926">
      <c r="A926" s="35"/>
      <c r="B926" s="35"/>
      <c r="C926" s="35"/>
      <c r="D926" s="35"/>
      <c r="E926" s="35"/>
      <c r="F926" s="35"/>
      <c r="G926" s="35"/>
    </row>
    <row r="927">
      <c r="A927" s="35"/>
      <c r="B927" s="35"/>
      <c r="C927" s="35"/>
      <c r="D927" s="35"/>
      <c r="E927" s="35"/>
      <c r="F927" s="35"/>
      <c r="G927" s="35"/>
    </row>
    <row r="928">
      <c r="A928" s="35"/>
      <c r="B928" s="35"/>
      <c r="C928" s="35"/>
      <c r="D928" s="35"/>
      <c r="E928" s="35"/>
      <c r="F928" s="35"/>
      <c r="G928" s="35"/>
    </row>
    <row r="929">
      <c r="A929" s="35"/>
      <c r="B929" s="35"/>
      <c r="C929" s="35"/>
      <c r="D929" s="35"/>
      <c r="E929" s="35"/>
      <c r="F929" s="35"/>
      <c r="G929" s="35"/>
    </row>
    <row r="930">
      <c r="A930" s="35"/>
      <c r="B930" s="35"/>
      <c r="C930" s="35"/>
      <c r="D930" s="35"/>
      <c r="E930" s="35"/>
      <c r="F930" s="35"/>
      <c r="G930" s="35"/>
    </row>
    <row r="931">
      <c r="A931" s="35"/>
      <c r="B931" s="35"/>
      <c r="C931" s="35"/>
      <c r="D931" s="35"/>
      <c r="E931" s="35"/>
      <c r="F931" s="35"/>
      <c r="G931" s="35"/>
    </row>
    <row r="932">
      <c r="A932" s="35"/>
      <c r="B932" s="35"/>
      <c r="C932" s="35"/>
      <c r="D932" s="35"/>
      <c r="E932" s="35"/>
      <c r="F932" s="35"/>
      <c r="G932" s="35"/>
    </row>
    <row r="933">
      <c r="A933" s="35"/>
      <c r="B933" s="35"/>
      <c r="C933" s="35"/>
      <c r="D933" s="35"/>
      <c r="E933" s="35"/>
      <c r="F933" s="35"/>
      <c r="G933" s="35"/>
    </row>
    <row r="934">
      <c r="A934" s="35"/>
      <c r="B934" s="35"/>
      <c r="C934" s="35"/>
      <c r="D934" s="35"/>
      <c r="E934" s="35"/>
      <c r="F934" s="35"/>
      <c r="G934" s="35"/>
    </row>
    <row r="935">
      <c r="A935" s="35"/>
      <c r="B935" s="35"/>
      <c r="C935" s="35"/>
      <c r="D935" s="35"/>
      <c r="E935" s="35"/>
      <c r="F935" s="35"/>
      <c r="G935" s="35"/>
    </row>
    <row r="936">
      <c r="A936" s="35"/>
      <c r="B936" s="35"/>
      <c r="C936" s="35"/>
      <c r="D936" s="35"/>
      <c r="E936" s="35"/>
      <c r="F936" s="35"/>
      <c r="G936" s="35"/>
    </row>
    <row r="937">
      <c r="A937" s="35"/>
      <c r="B937" s="35"/>
      <c r="C937" s="35"/>
      <c r="D937" s="35"/>
      <c r="E937" s="35"/>
      <c r="F937" s="35"/>
      <c r="G937" s="35"/>
    </row>
    <row r="938">
      <c r="A938" s="35"/>
      <c r="B938" s="35"/>
      <c r="C938" s="35"/>
      <c r="D938" s="35"/>
      <c r="E938" s="35"/>
      <c r="F938" s="35"/>
      <c r="G938" s="35"/>
    </row>
    <row r="939">
      <c r="A939" s="35"/>
      <c r="B939" s="35"/>
      <c r="C939" s="35"/>
      <c r="D939" s="35"/>
      <c r="E939" s="35"/>
      <c r="F939" s="35"/>
      <c r="G939" s="35"/>
    </row>
    <row r="940">
      <c r="A940" s="35"/>
      <c r="B940" s="35"/>
      <c r="C940" s="35"/>
      <c r="D940" s="35"/>
      <c r="E940" s="35"/>
      <c r="F940" s="35"/>
      <c r="G940" s="35"/>
    </row>
    <row r="941">
      <c r="A941" s="35"/>
      <c r="B941" s="35"/>
      <c r="C941" s="35"/>
      <c r="D941" s="35"/>
      <c r="E941" s="35"/>
      <c r="F941" s="35"/>
      <c r="G941" s="35"/>
    </row>
    <row r="942">
      <c r="A942" s="35"/>
      <c r="B942" s="35"/>
      <c r="C942" s="35"/>
      <c r="D942" s="35"/>
      <c r="E942" s="35"/>
      <c r="F942" s="35"/>
      <c r="G942" s="35"/>
    </row>
    <row r="943">
      <c r="A943" s="35"/>
      <c r="B943" s="35"/>
      <c r="C943" s="35"/>
      <c r="D943" s="35"/>
      <c r="E943" s="35"/>
      <c r="F943" s="35"/>
      <c r="G943" s="35"/>
    </row>
    <row r="944">
      <c r="A944" s="35"/>
      <c r="B944" s="35"/>
      <c r="C944" s="35"/>
      <c r="D944" s="35"/>
      <c r="E944" s="35"/>
      <c r="F944" s="35"/>
      <c r="G944" s="35"/>
    </row>
    <row r="945">
      <c r="A945" s="35"/>
      <c r="B945" s="35"/>
      <c r="C945" s="35"/>
      <c r="D945" s="35"/>
      <c r="E945" s="35"/>
      <c r="F945" s="35"/>
      <c r="G945" s="35"/>
    </row>
    <row r="946">
      <c r="A946" s="35"/>
      <c r="B946" s="35"/>
      <c r="C946" s="35"/>
      <c r="D946" s="35"/>
      <c r="E946" s="35"/>
      <c r="F946" s="35"/>
      <c r="G946" s="35"/>
    </row>
    <row r="947">
      <c r="A947" s="35"/>
      <c r="B947" s="35"/>
      <c r="C947" s="35"/>
      <c r="D947" s="35"/>
      <c r="E947" s="35"/>
      <c r="F947" s="35"/>
      <c r="G947" s="35"/>
    </row>
    <row r="948">
      <c r="A948" s="35"/>
      <c r="B948" s="35"/>
      <c r="C948" s="35"/>
      <c r="D948" s="35"/>
      <c r="E948" s="35"/>
      <c r="F948" s="35"/>
      <c r="G948" s="35"/>
    </row>
    <row r="949">
      <c r="A949" s="35"/>
      <c r="B949" s="35"/>
      <c r="C949" s="35"/>
      <c r="D949" s="35"/>
      <c r="E949" s="35"/>
      <c r="F949" s="35"/>
      <c r="G949" s="35"/>
    </row>
    <row r="950">
      <c r="A950" s="35"/>
      <c r="B950" s="35"/>
      <c r="C950" s="35"/>
      <c r="D950" s="35"/>
      <c r="E950" s="35"/>
      <c r="F950" s="35"/>
      <c r="G950" s="35"/>
    </row>
    <row r="951">
      <c r="A951" s="35"/>
      <c r="B951" s="35"/>
      <c r="C951" s="35"/>
      <c r="D951" s="35"/>
      <c r="E951" s="35"/>
      <c r="F951" s="35"/>
      <c r="G951" s="35"/>
    </row>
    <row r="952">
      <c r="A952" s="35"/>
      <c r="B952" s="35"/>
      <c r="C952" s="35"/>
      <c r="D952" s="35"/>
      <c r="E952" s="35"/>
      <c r="F952" s="35"/>
      <c r="G952" s="35"/>
    </row>
    <row r="953">
      <c r="A953" s="35"/>
      <c r="B953" s="35"/>
      <c r="C953" s="35"/>
      <c r="D953" s="35"/>
      <c r="E953" s="35"/>
      <c r="F953" s="35"/>
      <c r="G953" s="35"/>
    </row>
    <row r="954">
      <c r="A954" s="35"/>
      <c r="B954" s="35"/>
      <c r="C954" s="35"/>
      <c r="D954" s="35"/>
      <c r="E954" s="35"/>
      <c r="F954" s="35"/>
      <c r="G954" s="35"/>
    </row>
    <row r="955">
      <c r="A955" s="35"/>
      <c r="B955" s="35"/>
      <c r="C955" s="35"/>
      <c r="D955" s="35"/>
      <c r="E955" s="35"/>
      <c r="F955" s="35"/>
      <c r="G955" s="35"/>
    </row>
    <row r="956">
      <c r="A956" s="35"/>
      <c r="B956" s="35"/>
      <c r="C956" s="35"/>
      <c r="D956" s="35"/>
      <c r="E956" s="35"/>
      <c r="F956" s="35"/>
      <c r="G956" s="35"/>
    </row>
    <row r="957">
      <c r="A957" s="35"/>
      <c r="B957" s="35"/>
      <c r="C957" s="35"/>
      <c r="D957" s="35"/>
      <c r="E957" s="35"/>
      <c r="F957" s="35"/>
      <c r="G957" s="35"/>
    </row>
    <row r="958">
      <c r="A958" s="35"/>
      <c r="B958" s="35"/>
      <c r="C958" s="35"/>
      <c r="D958" s="35"/>
      <c r="E958" s="35"/>
      <c r="F958" s="35"/>
      <c r="G958" s="35"/>
    </row>
    <row r="959">
      <c r="A959" s="35"/>
      <c r="B959" s="35"/>
      <c r="C959" s="35"/>
      <c r="D959" s="35"/>
      <c r="E959" s="35"/>
      <c r="F959" s="35"/>
      <c r="G959" s="35"/>
    </row>
    <row r="960">
      <c r="A960" s="35"/>
      <c r="B960" s="35"/>
      <c r="C960" s="35"/>
      <c r="D960" s="35"/>
      <c r="E960" s="35"/>
      <c r="F960" s="35"/>
      <c r="G960" s="35"/>
    </row>
    <row r="961">
      <c r="A961" s="35"/>
      <c r="B961" s="35"/>
      <c r="C961" s="35"/>
      <c r="D961" s="35"/>
      <c r="E961" s="35"/>
      <c r="F961" s="35"/>
      <c r="G961" s="35"/>
    </row>
    <row r="962">
      <c r="A962" s="35"/>
      <c r="B962" s="35"/>
      <c r="C962" s="35"/>
      <c r="D962" s="35"/>
      <c r="E962" s="35"/>
      <c r="F962" s="35"/>
      <c r="G962" s="35"/>
    </row>
    <row r="963">
      <c r="A963" s="35"/>
      <c r="B963" s="35"/>
      <c r="C963" s="35"/>
      <c r="D963" s="35"/>
      <c r="E963" s="35"/>
      <c r="F963" s="35"/>
      <c r="G963" s="35"/>
    </row>
    <row r="964">
      <c r="A964" s="35"/>
      <c r="B964" s="35"/>
      <c r="C964" s="35"/>
      <c r="D964" s="35"/>
      <c r="E964" s="35"/>
      <c r="F964" s="35"/>
      <c r="G964" s="35"/>
    </row>
    <row r="965">
      <c r="A965" s="35"/>
      <c r="B965" s="35"/>
      <c r="C965" s="35"/>
      <c r="D965" s="35"/>
      <c r="E965" s="35"/>
      <c r="F965" s="35"/>
      <c r="G965" s="35"/>
    </row>
    <row r="966">
      <c r="A966" s="35"/>
      <c r="B966" s="35"/>
      <c r="C966" s="35"/>
      <c r="D966" s="35"/>
      <c r="E966" s="35"/>
      <c r="F966" s="35"/>
      <c r="G966" s="35"/>
    </row>
    <row r="967">
      <c r="A967" s="35"/>
      <c r="B967" s="35"/>
      <c r="C967" s="35"/>
      <c r="D967" s="35"/>
      <c r="E967" s="35"/>
      <c r="F967" s="35"/>
      <c r="G967" s="35"/>
    </row>
    <row r="968">
      <c r="A968" s="35"/>
      <c r="B968" s="35"/>
      <c r="C968" s="35"/>
      <c r="D968" s="35"/>
      <c r="E968" s="35"/>
      <c r="F968" s="35"/>
      <c r="G968" s="35"/>
    </row>
    <row r="969">
      <c r="A969" s="35"/>
      <c r="B969" s="35"/>
      <c r="C969" s="35"/>
      <c r="D969" s="35"/>
      <c r="E969" s="35"/>
      <c r="F969" s="35"/>
      <c r="G969" s="35"/>
    </row>
    <row r="970">
      <c r="A970" s="35"/>
      <c r="B970" s="35"/>
      <c r="C970" s="35"/>
      <c r="D970" s="35"/>
      <c r="E970" s="35"/>
      <c r="F970" s="35"/>
      <c r="G970" s="35"/>
    </row>
    <row r="971">
      <c r="A971" s="35"/>
      <c r="B971" s="35"/>
      <c r="C971" s="35"/>
      <c r="D971" s="35"/>
      <c r="E971" s="35"/>
      <c r="F971" s="35"/>
      <c r="G971" s="35"/>
    </row>
    <row r="972">
      <c r="A972" s="35"/>
      <c r="B972" s="35"/>
      <c r="C972" s="35"/>
      <c r="D972" s="35"/>
      <c r="E972" s="35"/>
      <c r="F972" s="35"/>
      <c r="G972" s="35"/>
    </row>
    <row r="973">
      <c r="A973" s="35"/>
      <c r="B973" s="35"/>
      <c r="C973" s="35"/>
      <c r="D973" s="35"/>
      <c r="E973" s="35"/>
      <c r="F973" s="35"/>
      <c r="G973" s="35"/>
    </row>
    <row r="974">
      <c r="A974" s="35"/>
      <c r="B974" s="35"/>
      <c r="C974" s="35"/>
      <c r="D974" s="35"/>
      <c r="E974" s="35"/>
      <c r="F974" s="35"/>
      <c r="G974" s="35"/>
    </row>
    <row r="975">
      <c r="A975" s="35"/>
      <c r="B975" s="35"/>
      <c r="C975" s="35"/>
      <c r="D975" s="35"/>
      <c r="E975" s="35"/>
      <c r="F975" s="35"/>
      <c r="G975" s="35"/>
    </row>
    <row r="976">
      <c r="A976" s="35"/>
      <c r="B976" s="35"/>
      <c r="C976" s="35"/>
      <c r="D976" s="35"/>
      <c r="E976" s="35"/>
      <c r="F976" s="35"/>
      <c r="G976" s="35"/>
    </row>
    <row r="977">
      <c r="A977" s="35"/>
      <c r="B977" s="35"/>
      <c r="C977" s="35"/>
      <c r="D977" s="35"/>
      <c r="E977" s="35"/>
      <c r="F977" s="35"/>
      <c r="G977" s="35"/>
    </row>
    <row r="978">
      <c r="A978" s="35"/>
      <c r="B978" s="35"/>
      <c r="C978" s="35"/>
      <c r="D978" s="35"/>
      <c r="E978" s="35"/>
      <c r="F978" s="35"/>
      <c r="G978" s="35"/>
    </row>
    <row r="979">
      <c r="A979" s="35"/>
      <c r="B979" s="35"/>
      <c r="C979" s="35"/>
      <c r="D979" s="35"/>
      <c r="E979" s="35"/>
      <c r="F979" s="35"/>
      <c r="G979" s="35"/>
    </row>
    <row r="980">
      <c r="A980" s="35"/>
      <c r="B980" s="35"/>
      <c r="C980" s="35"/>
      <c r="D980" s="35"/>
      <c r="E980" s="35"/>
      <c r="F980" s="35"/>
      <c r="G980" s="35"/>
    </row>
    <row r="981">
      <c r="A981" s="35"/>
      <c r="B981" s="35"/>
      <c r="C981" s="35"/>
      <c r="D981" s="35"/>
      <c r="E981" s="35"/>
      <c r="F981" s="35"/>
      <c r="G981" s="35"/>
    </row>
    <row r="982">
      <c r="A982" s="35"/>
      <c r="B982" s="35"/>
      <c r="C982" s="35"/>
      <c r="D982" s="35"/>
      <c r="E982" s="35"/>
      <c r="F982" s="35"/>
      <c r="G982" s="35"/>
    </row>
    <row r="983">
      <c r="A983" s="35"/>
      <c r="B983" s="35"/>
      <c r="C983" s="35"/>
      <c r="D983" s="35"/>
      <c r="E983" s="35"/>
      <c r="F983" s="35"/>
      <c r="G983" s="35"/>
    </row>
    <row r="984">
      <c r="A984" s="35"/>
      <c r="B984" s="35"/>
      <c r="C984" s="35"/>
      <c r="D984" s="35"/>
      <c r="E984" s="35"/>
      <c r="F984" s="35"/>
      <c r="G984" s="35"/>
    </row>
    <row r="985">
      <c r="A985" s="35"/>
      <c r="B985" s="35"/>
      <c r="C985" s="35"/>
      <c r="D985" s="35"/>
      <c r="E985" s="35"/>
      <c r="F985" s="35"/>
      <c r="G985" s="35"/>
    </row>
    <row r="986">
      <c r="A986" s="35"/>
      <c r="B986" s="35"/>
      <c r="C986" s="35"/>
      <c r="D986" s="35"/>
      <c r="E986" s="35"/>
      <c r="F986" s="35"/>
      <c r="G986" s="35"/>
    </row>
    <row r="987">
      <c r="A987" s="35"/>
      <c r="B987" s="35"/>
      <c r="C987" s="35"/>
      <c r="D987" s="35"/>
      <c r="E987" s="35"/>
      <c r="F987" s="35"/>
      <c r="G987" s="35"/>
    </row>
    <row r="988">
      <c r="A988" s="35"/>
      <c r="B988" s="35"/>
      <c r="C988" s="35"/>
      <c r="D988" s="35"/>
      <c r="E988" s="35"/>
      <c r="F988" s="35"/>
      <c r="G988" s="35"/>
    </row>
    <row r="989">
      <c r="A989" s="35"/>
      <c r="B989" s="35"/>
      <c r="C989" s="35"/>
      <c r="D989" s="35"/>
      <c r="E989" s="35"/>
      <c r="F989" s="35"/>
      <c r="G989" s="35"/>
    </row>
    <row r="990">
      <c r="A990" s="35"/>
      <c r="B990" s="35"/>
      <c r="C990" s="35"/>
      <c r="D990" s="35"/>
      <c r="E990" s="35"/>
      <c r="F990" s="35"/>
      <c r="G990" s="35"/>
    </row>
    <row r="991">
      <c r="A991" s="35"/>
      <c r="B991" s="35"/>
      <c r="C991" s="35"/>
      <c r="D991" s="35"/>
      <c r="E991" s="35"/>
      <c r="F991" s="35"/>
      <c r="G991" s="35"/>
    </row>
    <row r="992">
      <c r="A992" s="35"/>
      <c r="B992" s="35"/>
      <c r="C992" s="35"/>
      <c r="D992" s="35"/>
      <c r="E992" s="35"/>
      <c r="F992" s="35"/>
      <c r="G992" s="35"/>
    </row>
    <row r="993">
      <c r="A993" s="35"/>
      <c r="B993" s="35"/>
      <c r="C993" s="35"/>
      <c r="D993" s="35"/>
      <c r="E993" s="35"/>
      <c r="F993" s="35"/>
      <c r="G993" s="35"/>
    </row>
    <row r="994">
      <c r="A994" s="35"/>
      <c r="B994" s="35"/>
      <c r="C994" s="35"/>
      <c r="D994" s="35"/>
      <c r="E994" s="35"/>
      <c r="F994" s="35"/>
      <c r="G994" s="35"/>
    </row>
    <row r="995">
      <c r="A995" s="35"/>
      <c r="B995" s="35"/>
      <c r="C995" s="35"/>
      <c r="D995" s="35"/>
      <c r="E995" s="35"/>
      <c r="F995" s="35"/>
      <c r="G995" s="35"/>
    </row>
    <row r="996">
      <c r="A996" s="35"/>
      <c r="B996" s="35"/>
      <c r="C996" s="35"/>
      <c r="D996" s="35"/>
      <c r="E996" s="35"/>
      <c r="F996" s="35"/>
      <c r="G996" s="35"/>
    </row>
    <row r="997">
      <c r="A997" s="35"/>
      <c r="B997" s="35"/>
      <c r="C997" s="35"/>
      <c r="D997" s="35"/>
      <c r="E997" s="35"/>
      <c r="F997" s="35"/>
      <c r="G997" s="35"/>
    </row>
    <row r="998">
      <c r="A998" s="35"/>
      <c r="B998" s="35"/>
      <c r="C998" s="35"/>
      <c r="D998" s="35"/>
      <c r="E998" s="35"/>
      <c r="F998" s="35"/>
      <c r="G998" s="35"/>
    </row>
    <row r="999">
      <c r="A999" s="35"/>
      <c r="B999" s="35"/>
      <c r="C999" s="35"/>
      <c r="D999" s="35"/>
      <c r="E999" s="35"/>
      <c r="F999" s="35"/>
      <c r="G999" s="35"/>
    </row>
    <row r="1000">
      <c r="A1000" s="35"/>
      <c r="B1000" s="35"/>
      <c r="C1000" s="35"/>
      <c r="D1000" s="35"/>
      <c r="E1000" s="35"/>
      <c r="F1000" s="35"/>
      <c r="G1000" s="35"/>
    </row>
  </sheetData>
  <conditionalFormatting sqref="C1:D1000">
    <cfRule type="cellIs" dxfId="0" priority="1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6.71"/>
    <col customWidth="1" min="3" max="3" width="10.14"/>
    <col customWidth="1" min="4" max="4" width="10.43"/>
    <col customWidth="1" min="5" max="7" width="16.71"/>
  </cols>
  <sheetData>
    <row r="1">
      <c r="A1" s="57" t="s">
        <v>1</v>
      </c>
      <c r="B1" s="57" t="s">
        <v>60</v>
      </c>
      <c r="C1" s="58" t="s">
        <v>41</v>
      </c>
      <c r="D1" s="58" t="s">
        <v>59</v>
      </c>
      <c r="E1" s="57" t="s">
        <v>41</v>
      </c>
      <c r="F1" s="57" t="s">
        <v>59</v>
      </c>
      <c r="G1" s="57" t="s">
        <v>2</v>
      </c>
    </row>
    <row r="2">
      <c r="A2" s="30" t="s">
        <v>44</v>
      </c>
      <c r="B2" s="30">
        <v>0.0</v>
      </c>
      <c r="C2" s="43">
        <f>VLOOKUP(CONCATENATE($C$1,A2,B2),'Dados planilhados'!D:L,9,FALSE)</f>
        <v>-96287.83333</v>
      </c>
      <c r="D2" s="43">
        <f>VLOOKUP(CONCATENATE($D$1,A2,B2),'Dados planilhados'!D:L,9,FALSE)</f>
        <v>-1413935.333</v>
      </c>
      <c r="E2" s="35"/>
      <c r="F2" s="35"/>
      <c r="G2" s="35"/>
    </row>
    <row r="3">
      <c r="A3" s="30" t="s">
        <v>44</v>
      </c>
      <c r="B3" s="30">
        <v>5.0</v>
      </c>
      <c r="C3" s="43">
        <f>VLOOKUP(CONCATENATE($C$1,A3,B3),'Dados planilhados'!D:L,9,FALSE)</f>
        <v>1868398.333</v>
      </c>
      <c r="D3" s="43">
        <f>VLOOKUP(CONCATENATE($D$1,A3,B3),'Dados planilhados'!D:L,9,FALSE)</f>
        <v>608016</v>
      </c>
      <c r="E3" s="35"/>
      <c r="F3" s="35"/>
      <c r="G3" s="35"/>
    </row>
    <row r="4">
      <c r="A4" s="30" t="s">
        <v>44</v>
      </c>
      <c r="B4" s="30">
        <v>10.0</v>
      </c>
      <c r="C4" s="43">
        <f>VLOOKUP(CONCATENATE($C$1,A4,B4),'Dados planilhados'!D:L,9,FALSE)</f>
        <v>5101244.833</v>
      </c>
      <c r="D4" s="43">
        <f>VLOOKUP(CONCATENATE($D$1,A4,B4),'Dados planilhados'!D:L,9,FALSE)</f>
        <v>4031258</v>
      </c>
      <c r="E4" s="35"/>
      <c r="F4" s="35"/>
      <c r="G4" s="35"/>
    </row>
    <row r="5">
      <c r="A5" s="30" t="s">
        <v>44</v>
      </c>
      <c r="B5" s="30">
        <v>15.0</v>
      </c>
      <c r="C5" s="43">
        <f>VLOOKUP(CONCATENATE($C$1,A5,B5),'Dados planilhados'!D:L,9,FALSE)</f>
        <v>8876032.5</v>
      </c>
      <c r="D5" s="43">
        <f>VLOOKUP(CONCATENATE($D$1,A5,B5),'Dados planilhados'!D:L,9,FALSE)</f>
        <v>8355162</v>
      </c>
      <c r="E5" s="35"/>
      <c r="F5" s="35"/>
      <c r="G5" s="35"/>
    </row>
    <row r="6">
      <c r="A6" s="30" t="s">
        <v>44</v>
      </c>
      <c r="B6" s="30">
        <v>20.0</v>
      </c>
      <c r="C6" s="43">
        <f>VLOOKUP(CONCATENATE($C$1,A6,B6),'Dados planilhados'!D:L,9,FALSE)</f>
        <v>12892727.67</v>
      </c>
      <c r="D6" s="43">
        <f>VLOOKUP(CONCATENATE($D$1,A6,B6),'Dados planilhados'!D:L,9,FALSE)</f>
        <v>13354336</v>
      </c>
      <c r="E6" s="35"/>
      <c r="F6" s="35"/>
      <c r="G6" s="35"/>
    </row>
    <row r="7">
      <c r="A7" s="30" t="s">
        <v>44</v>
      </c>
      <c r="B7" s="30">
        <v>25.0</v>
      </c>
      <c r="C7" s="43">
        <f>VLOOKUP(CONCATENATE($C$1,A7,B7),'Dados planilhados'!D:L,9,FALSE)</f>
        <v>16924466.67</v>
      </c>
      <c r="D7" s="43">
        <f>VLOOKUP(CONCATENATE($D$1,A7,B7),'Dados planilhados'!D:L,9,FALSE)</f>
        <v>18723249.33</v>
      </c>
      <c r="E7" s="35"/>
      <c r="F7" s="35"/>
      <c r="G7" s="35"/>
    </row>
    <row r="8">
      <c r="A8" s="30" t="s">
        <v>44</v>
      </c>
      <c r="B8" s="30">
        <v>30.0</v>
      </c>
      <c r="C8" s="43">
        <f>VLOOKUP(CONCATENATE($C$1,A8,B8),'Dados planilhados'!D:L,9,FALSE)</f>
        <v>20666641.67</v>
      </c>
      <c r="D8" s="43">
        <f>VLOOKUP(CONCATENATE($D$1,A8,B8),'Dados planilhados'!D:L,9,FALSE)</f>
        <v>24325752.33</v>
      </c>
      <c r="E8" s="35"/>
      <c r="F8" s="35"/>
      <c r="G8" s="35"/>
    </row>
    <row r="9">
      <c r="A9" s="30" t="s">
        <v>44</v>
      </c>
      <c r="B9" s="30">
        <v>35.0</v>
      </c>
      <c r="C9" s="43">
        <f>VLOOKUP(CONCATENATE($C$1,A9,B9),'Dados planilhados'!D:L,9,FALSE)</f>
        <v>24250530.5</v>
      </c>
      <c r="D9" s="43">
        <f>VLOOKUP(CONCATENATE($D$1,A9,B9),'Dados planilhados'!D:L,9,FALSE)</f>
        <v>30258953.33</v>
      </c>
      <c r="E9" s="35"/>
      <c r="F9" s="35"/>
      <c r="G9" s="35"/>
    </row>
    <row r="10">
      <c r="A10" s="30" t="s">
        <v>44</v>
      </c>
      <c r="B10" s="30">
        <v>40.0</v>
      </c>
      <c r="C10" s="43">
        <f>VLOOKUP(CONCATENATE($C$1,A10,B10),'Dados planilhados'!D:L,9,FALSE)</f>
        <v>27550626.67</v>
      </c>
      <c r="D10" s="43">
        <f>VLOOKUP(CONCATENATE($D$1,A10,B10),'Dados planilhados'!D:L,9,FALSE)</f>
        <v>35762552.33</v>
      </c>
      <c r="E10" s="35"/>
      <c r="F10" s="35"/>
      <c r="G10" s="35"/>
    </row>
    <row r="11">
      <c r="A11" s="30" t="s">
        <v>44</v>
      </c>
      <c r="B11" s="30">
        <v>45.0</v>
      </c>
      <c r="C11" s="43">
        <f>VLOOKUP(CONCATENATE($C$1,A11,B11),'Dados planilhados'!D:L,9,FALSE)</f>
        <v>30587883.17</v>
      </c>
      <c r="D11" s="43">
        <f>VLOOKUP(CONCATENATE($D$1,A11,B11),'Dados planilhados'!D:L,9,FALSE)</f>
        <v>41242823.33</v>
      </c>
      <c r="E11" s="59"/>
      <c r="F11" s="59"/>
      <c r="G11" s="59" t="str">
        <f>(F11-E11)/E11</f>
        <v>#DIV/0!</v>
      </c>
    </row>
    <row r="12">
      <c r="A12" s="30" t="s">
        <v>45</v>
      </c>
      <c r="B12" s="30">
        <v>0.0</v>
      </c>
      <c r="C12" s="43">
        <f>VLOOKUP(CONCATENATE($C$1,A12,B12),'Dados planilhados'!D:L,9,FALSE)</f>
        <v>1801576.5</v>
      </c>
      <c r="D12" s="43">
        <f>VLOOKUP(CONCATENATE($D$1,A12,B12),'Dados planilhados'!D:L,9,FALSE)</f>
        <v>849300</v>
      </c>
      <c r="E12" s="35"/>
      <c r="F12" s="35"/>
      <c r="G12" s="35"/>
    </row>
    <row r="13">
      <c r="A13" s="30" t="s">
        <v>45</v>
      </c>
      <c r="B13" s="30">
        <v>5.0</v>
      </c>
      <c r="C13" s="43">
        <f>VLOOKUP(CONCATENATE($C$1,A13,B13),'Dados planilhados'!D:L,9,FALSE)</f>
        <v>2430395.333</v>
      </c>
      <c r="D13" s="43">
        <f>VLOOKUP(CONCATENATE($D$1,A13,B13),'Dados planilhados'!D:L,9,FALSE)</f>
        <v>1422296.667</v>
      </c>
      <c r="E13" s="35"/>
      <c r="F13" s="35"/>
      <c r="G13" s="35"/>
    </row>
    <row r="14">
      <c r="A14" s="30" t="s">
        <v>45</v>
      </c>
      <c r="B14" s="30">
        <v>10.0</v>
      </c>
      <c r="C14" s="43">
        <f>VLOOKUP(CONCATENATE($C$1,A14,B14),'Dados planilhados'!D:L,9,FALSE)</f>
        <v>3183915.833</v>
      </c>
      <c r="D14" s="43">
        <f>VLOOKUP(CONCATENATE($D$1,A14,B14),'Dados planilhados'!D:L,9,FALSE)</f>
        <v>2250317.667</v>
      </c>
      <c r="E14" s="35"/>
      <c r="F14" s="35"/>
      <c r="G14" s="35"/>
    </row>
    <row r="15">
      <c r="A15" s="30" t="s">
        <v>45</v>
      </c>
      <c r="B15" s="30">
        <v>15.0</v>
      </c>
      <c r="C15" s="43">
        <f>VLOOKUP(CONCATENATE($C$1,A15,B15),'Dados planilhados'!D:L,9,FALSE)</f>
        <v>4155985.5</v>
      </c>
      <c r="D15" s="43">
        <f>VLOOKUP(CONCATENATE($D$1,A15,B15),'Dados planilhados'!D:L,9,FALSE)</f>
        <v>3250496</v>
      </c>
      <c r="E15" s="35"/>
      <c r="F15" s="35"/>
      <c r="G15" s="35"/>
    </row>
    <row r="16">
      <c r="A16" s="30" t="s">
        <v>45</v>
      </c>
      <c r="B16" s="30">
        <v>20.0</v>
      </c>
      <c r="C16" s="43">
        <f>VLOOKUP(CONCATENATE($C$1,A16,B16),'Dados planilhados'!D:L,9,FALSE)</f>
        <v>5323608</v>
      </c>
      <c r="D16" s="43">
        <f>VLOOKUP(CONCATENATE($D$1,A16,B16),'Dados planilhados'!D:L,9,FALSE)</f>
        <v>4708631.667</v>
      </c>
      <c r="E16" s="35"/>
      <c r="F16" s="35"/>
      <c r="G16" s="35"/>
    </row>
    <row r="17">
      <c r="A17" s="30" t="s">
        <v>45</v>
      </c>
      <c r="B17" s="30">
        <v>25.0</v>
      </c>
      <c r="C17" s="43">
        <f>VLOOKUP(CONCATENATE($C$1,A17,B17),'Dados planilhados'!D:L,9,FALSE)</f>
        <v>6560951.667</v>
      </c>
      <c r="D17" s="43">
        <f>VLOOKUP(CONCATENATE($D$1,A17,B17),'Dados planilhados'!D:L,9,FALSE)</f>
        <v>6503101</v>
      </c>
      <c r="E17" s="35"/>
      <c r="F17" s="35"/>
      <c r="G17" s="35"/>
    </row>
    <row r="18">
      <c r="A18" s="30" t="s">
        <v>45</v>
      </c>
      <c r="B18" s="30">
        <v>30.0</v>
      </c>
      <c r="C18" s="43">
        <f>VLOOKUP(CONCATENATE($C$1,A18,B18),'Dados planilhados'!D:L,9,FALSE)</f>
        <v>7876034.333</v>
      </c>
      <c r="D18" s="43">
        <f>VLOOKUP(CONCATENATE($D$1,A18,B18),'Dados planilhados'!D:L,9,FALSE)</f>
        <v>8555228.667</v>
      </c>
      <c r="E18" s="35"/>
      <c r="F18" s="35"/>
      <c r="G18" s="35"/>
    </row>
    <row r="19">
      <c r="A19" s="30" t="s">
        <v>45</v>
      </c>
      <c r="B19" s="30">
        <v>35.0</v>
      </c>
      <c r="C19" s="43">
        <f>VLOOKUP(CONCATENATE($C$1,A19,B19),'Dados planilhados'!D:L,9,FALSE)</f>
        <v>9272380.5</v>
      </c>
      <c r="D19" s="43">
        <f>VLOOKUP(CONCATENATE($D$1,A19,B19),'Dados planilhados'!D:L,9,FALSE)</f>
        <v>10986533</v>
      </c>
      <c r="E19" s="35"/>
      <c r="F19" s="35"/>
      <c r="G19" s="35"/>
    </row>
    <row r="20">
      <c r="A20" s="30" t="s">
        <v>45</v>
      </c>
      <c r="B20" s="30">
        <v>40.0</v>
      </c>
      <c r="C20" s="43">
        <f>VLOOKUP(CONCATENATE($C$1,A20,B20),'Dados planilhados'!D:L,9,FALSE)</f>
        <v>10706116.67</v>
      </c>
      <c r="D20" s="43">
        <f>VLOOKUP(CONCATENATE($D$1,A20,B20),'Dados planilhados'!D:L,9,FALSE)</f>
        <v>13721834.33</v>
      </c>
      <c r="E20" s="35"/>
      <c r="F20" s="35"/>
      <c r="G20" s="35"/>
    </row>
    <row r="21">
      <c r="A21" s="30" t="s">
        <v>45</v>
      </c>
      <c r="B21" s="30">
        <v>45.0</v>
      </c>
      <c r="C21" s="43">
        <f>VLOOKUP(CONCATENATE($C$1,A21,B21),'Dados planilhados'!D:L,9,FALSE)</f>
        <v>12088723.17</v>
      </c>
      <c r="D21" s="43">
        <f>VLOOKUP(CONCATENATE($D$1,A21,B21),'Dados planilhados'!D:L,9,FALSE)</f>
        <v>16668642</v>
      </c>
      <c r="E21" s="59"/>
      <c r="F21" s="59"/>
      <c r="G21" s="59" t="str">
        <f>(F21-E21)/E21</f>
        <v>#DIV/0!</v>
      </c>
    </row>
    <row r="22">
      <c r="A22" s="30" t="s">
        <v>46</v>
      </c>
      <c r="B22" s="30">
        <v>0.0</v>
      </c>
      <c r="C22" s="43">
        <f>VLOOKUP(CONCATENATE($C$1,A22,B22),'Dados planilhados'!D:L,9,FALSE)</f>
        <v>944624.8333</v>
      </c>
      <c r="D22" s="43">
        <f>VLOOKUP(CONCATENATE($D$1,A22,B22),'Dados planilhados'!D:L,9,FALSE)</f>
        <v>201440.6667</v>
      </c>
      <c r="E22" s="35"/>
      <c r="F22" s="35"/>
      <c r="G22" s="35"/>
    </row>
    <row r="23">
      <c r="A23" s="30" t="s">
        <v>46</v>
      </c>
      <c r="B23" s="30">
        <v>5.0</v>
      </c>
      <c r="C23" s="43">
        <f>VLOOKUP(CONCATENATE($C$1,A23,B23),'Dados planilhados'!D:L,9,FALSE)</f>
        <v>2112275.333</v>
      </c>
      <c r="D23" s="43">
        <f>VLOOKUP(CONCATENATE($D$1,A23,B23),'Dados planilhados'!D:L,9,FALSE)</f>
        <v>1113844.667</v>
      </c>
      <c r="E23" s="35"/>
      <c r="F23" s="35"/>
      <c r="G23" s="35"/>
    </row>
    <row r="24">
      <c r="A24" s="30" t="s">
        <v>46</v>
      </c>
      <c r="B24" s="30">
        <v>10.0</v>
      </c>
      <c r="C24" s="43">
        <f>VLOOKUP(CONCATENATE($C$1,A24,B24),'Dados planilhados'!D:L,9,FALSE)</f>
        <v>3838443.167</v>
      </c>
      <c r="D24" s="43">
        <f>VLOOKUP(CONCATENATE($D$1,A24,B24),'Dados planilhados'!D:L,9,FALSE)</f>
        <v>2512907.667</v>
      </c>
      <c r="E24" s="35"/>
      <c r="F24" s="35"/>
      <c r="G24" s="35"/>
    </row>
    <row r="25">
      <c r="A25" s="30" t="s">
        <v>46</v>
      </c>
      <c r="B25" s="30">
        <v>15.0</v>
      </c>
      <c r="C25" s="43">
        <f>VLOOKUP(CONCATENATE($C$1,A25,B25),'Dados planilhados'!D:L,9,FALSE)</f>
        <v>5927065.5</v>
      </c>
      <c r="D25" s="43">
        <f>VLOOKUP(CONCATENATE($D$1,A25,B25),'Dados planilhados'!D:L,9,FALSE)</f>
        <v>4318163.667</v>
      </c>
      <c r="E25" s="35"/>
      <c r="F25" s="35"/>
      <c r="G25" s="35"/>
    </row>
    <row r="26">
      <c r="A26" s="30" t="s">
        <v>46</v>
      </c>
      <c r="B26" s="30">
        <v>20.0</v>
      </c>
      <c r="C26" s="43">
        <f>VLOOKUP(CONCATENATE($C$1,A26,B26),'Dados planilhados'!D:L,9,FALSE)</f>
        <v>8280740.333</v>
      </c>
      <c r="D26" s="43">
        <f>VLOOKUP(CONCATENATE($D$1,A26,B26),'Dados planilhados'!D:L,9,FALSE)</f>
        <v>6745069</v>
      </c>
      <c r="E26" s="35"/>
      <c r="F26" s="35"/>
      <c r="G26" s="35"/>
    </row>
    <row r="27">
      <c r="A27" s="30" t="s">
        <v>46</v>
      </c>
      <c r="B27" s="30">
        <v>25.0</v>
      </c>
      <c r="C27" s="43">
        <f>VLOOKUP(CONCATENATE($C$1,A27,B27),'Dados planilhados'!D:L,9,FALSE)</f>
        <v>10907112.33</v>
      </c>
      <c r="D27" s="43">
        <f>VLOOKUP(CONCATENATE($D$1,A27,B27),'Dados planilhados'!D:L,9,FALSE)</f>
        <v>9748412.333</v>
      </c>
      <c r="E27" s="35"/>
      <c r="F27" s="35"/>
      <c r="G27" s="35"/>
    </row>
    <row r="28">
      <c r="A28" s="30" t="s">
        <v>46</v>
      </c>
      <c r="B28" s="30">
        <v>30.0</v>
      </c>
      <c r="C28" s="43">
        <f>VLOOKUP(CONCATENATE($C$1,A28,B28),'Dados planilhados'!D:L,9,FALSE)</f>
        <v>13424419.67</v>
      </c>
      <c r="D28" s="43">
        <f>VLOOKUP(CONCATENATE($D$1,A28,B28),'Dados planilhados'!D:L,9,FALSE)</f>
        <v>12982140.33</v>
      </c>
      <c r="E28" s="35"/>
      <c r="F28" s="35"/>
      <c r="G28" s="35"/>
    </row>
    <row r="29">
      <c r="A29" s="30" t="s">
        <v>46</v>
      </c>
      <c r="B29" s="30">
        <v>35.0</v>
      </c>
      <c r="C29" s="43">
        <f>VLOOKUP(CONCATENATE($C$1,A29,B29),'Dados planilhados'!D:L,9,FALSE)</f>
        <v>15938099.5</v>
      </c>
      <c r="D29" s="43">
        <f>VLOOKUP(CONCATENATE($D$1,A29,B29),'Dados planilhados'!D:L,9,FALSE)</f>
        <v>16716090.67</v>
      </c>
      <c r="E29" s="35"/>
      <c r="F29" s="35"/>
      <c r="G29" s="35"/>
    </row>
    <row r="30">
      <c r="A30" s="30" t="s">
        <v>46</v>
      </c>
      <c r="B30" s="30">
        <v>40.0</v>
      </c>
      <c r="C30" s="43">
        <f>VLOOKUP(CONCATENATE($C$1,A30,B30),'Dados planilhados'!D:L,9,FALSE)</f>
        <v>18357562.67</v>
      </c>
      <c r="D30" s="43">
        <f>VLOOKUP(CONCATENATE($D$1,A30,B30),'Dados planilhados'!D:L,9,FALSE)</f>
        <v>20775432.33</v>
      </c>
      <c r="E30" s="35"/>
      <c r="F30" s="35"/>
      <c r="G30" s="35"/>
    </row>
    <row r="31">
      <c r="A31" s="30" t="s">
        <v>46</v>
      </c>
      <c r="B31" s="30">
        <v>45.0</v>
      </c>
      <c r="C31" s="43">
        <f>VLOOKUP(CONCATENATE($C$1,A31,B31),'Dados planilhados'!D:L,9,FALSE)</f>
        <v>20812733.83</v>
      </c>
      <c r="D31" s="43">
        <f>VLOOKUP(CONCATENATE($D$1,A31,B31),'Dados planilhados'!D:L,9,FALSE)</f>
        <v>25134247.33</v>
      </c>
      <c r="E31" s="59"/>
      <c r="F31" s="59"/>
      <c r="G31" s="59" t="str">
        <f>(F31-E31)/E31</f>
        <v>#DIV/0!</v>
      </c>
    </row>
    <row r="32">
      <c r="A32" s="30" t="s">
        <v>47</v>
      </c>
      <c r="B32" s="30">
        <v>0.0</v>
      </c>
      <c r="C32" s="43">
        <f>VLOOKUP(CONCATENATE($C$1,A32,B32),'Dados planilhados'!D:L,9,FALSE)</f>
        <v>465070.8333</v>
      </c>
      <c r="D32" s="43">
        <f>VLOOKUP(CONCATENATE($D$1,A32,B32),'Dados planilhados'!D:L,9,FALSE)</f>
        <v>-501773</v>
      </c>
      <c r="E32" s="35"/>
      <c r="F32" s="35"/>
      <c r="G32" s="35"/>
    </row>
    <row r="33">
      <c r="A33" s="30" t="s">
        <v>47</v>
      </c>
      <c r="B33" s="30">
        <v>5.0</v>
      </c>
      <c r="C33" s="43">
        <f>VLOOKUP(CONCATENATE($C$1,A33,B33),'Dados planilhados'!D:L,9,FALSE)</f>
        <v>697784</v>
      </c>
      <c r="D33" s="43">
        <f>VLOOKUP(CONCATENATE($D$1,A33,B33),'Dados planilhados'!D:L,9,FALSE)</f>
        <v>-182509</v>
      </c>
      <c r="E33" s="35"/>
      <c r="F33" s="35"/>
      <c r="G33" s="35"/>
    </row>
    <row r="34">
      <c r="A34" s="30" t="s">
        <v>47</v>
      </c>
      <c r="B34" s="30">
        <v>10.0</v>
      </c>
      <c r="C34" s="43">
        <f>VLOOKUP(CONCATENATE($C$1,A34,B34),'Dados planilhados'!D:L,9,FALSE)</f>
        <v>1069861.167</v>
      </c>
      <c r="D34" s="43">
        <f>VLOOKUP(CONCATENATE($D$1,A34,B34),'Dados planilhados'!D:L,9,FALSE)</f>
        <v>351091.3333</v>
      </c>
      <c r="E34" s="35"/>
      <c r="F34" s="35"/>
      <c r="G34" s="35"/>
    </row>
    <row r="35">
      <c r="A35" s="30" t="s">
        <v>47</v>
      </c>
      <c r="B35" s="30">
        <v>15.0</v>
      </c>
      <c r="C35" s="43">
        <f>VLOOKUP(CONCATENATE($C$1,A35,B35),'Dados planilhados'!D:L,9,FALSE)</f>
        <v>1562546.833</v>
      </c>
      <c r="D35" s="43">
        <f>VLOOKUP(CONCATENATE($D$1,A35,B35),'Dados planilhados'!D:L,9,FALSE)</f>
        <v>1017719.667</v>
      </c>
      <c r="E35" s="35"/>
      <c r="F35" s="35"/>
      <c r="G35" s="35"/>
    </row>
    <row r="36">
      <c r="A36" s="30" t="s">
        <v>47</v>
      </c>
      <c r="B36" s="30">
        <v>20.0</v>
      </c>
      <c r="C36" s="43">
        <f>VLOOKUP(CONCATENATE($C$1,A36,B36),'Dados planilhados'!D:L,9,FALSE)</f>
        <v>2317958</v>
      </c>
      <c r="D36" s="43">
        <f>VLOOKUP(CONCATENATE($D$1,A36,B36),'Dados planilhados'!D:L,9,FALSE)</f>
        <v>1904554</v>
      </c>
      <c r="E36" s="35"/>
      <c r="F36" s="35"/>
      <c r="G36" s="35"/>
    </row>
    <row r="37">
      <c r="A37" s="30" t="s">
        <v>47</v>
      </c>
      <c r="B37" s="30">
        <v>25.0</v>
      </c>
      <c r="C37" s="43">
        <f>VLOOKUP(CONCATENATE($C$1,A37,B37),'Dados planilhados'!D:L,9,FALSE)</f>
        <v>3099538</v>
      </c>
      <c r="D37" s="43">
        <f>VLOOKUP(CONCATENATE($D$1,A37,B37),'Dados planilhados'!D:L,9,FALSE)</f>
        <v>3101804.333</v>
      </c>
      <c r="E37" s="35"/>
      <c r="F37" s="35"/>
      <c r="G37" s="35"/>
    </row>
    <row r="38">
      <c r="A38" s="30" t="s">
        <v>47</v>
      </c>
      <c r="B38" s="30">
        <v>30.0</v>
      </c>
      <c r="C38" s="43">
        <f>VLOOKUP(CONCATENATE($C$1,A38,B38),'Dados planilhados'!D:L,9,FALSE)</f>
        <v>4000910</v>
      </c>
      <c r="D38" s="43">
        <f>VLOOKUP(CONCATENATE($D$1,A38,B38),'Dados planilhados'!D:L,9,FALSE)</f>
        <v>4486359.333</v>
      </c>
      <c r="E38" s="35"/>
      <c r="F38" s="35"/>
      <c r="G38" s="35"/>
    </row>
    <row r="39">
      <c r="A39" s="30" t="s">
        <v>47</v>
      </c>
      <c r="B39" s="30">
        <v>35.0</v>
      </c>
      <c r="C39" s="43">
        <f>VLOOKUP(CONCATENATE($C$1,A39,B39),'Dados planilhados'!D:L,9,FALSE)</f>
        <v>4972100.5</v>
      </c>
      <c r="D39" s="43">
        <f>VLOOKUP(CONCATENATE($D$1,A39,B39),'Dados planilhados'!D:L,9,FALSE)</f>
        <v>6144718.667</v>
      </c>
      <c r="E39" s="35"/>
      <c r="F39" s="35"/>
      <c r="G39" s="35"/>
    </row>
    <row r="40">
      <c r="A40" s="30" t="s">
        <v>47</v>
      </c>
      <c r="B40" s="30">
        <v>40.0</v>
      </c>
      <c r="C40" s="43">
        <f>VLOOKUP(CONCATENATE($C$1,A40,B40),'Dados planilhados'!D:L,9,FALSE)</f>
        <v>6003584.333</v>
      </c>
      <c r="D40" s="43">
        <f>VLOOKUP(CONCATENATE($D$1,A40,B40),'Dados planilhados'!D:L,9,FALSE)</f>
        <v>8165495.333</v>
      </c>
      <c r="E40" s="35"/>
      <c r="F40" s="35"/>
      <c r="G40" s="35"/>
    </row>
    <row r="41">
      <c r="A41" s="30" t="s">
        <v>47</v>
      </c>
      <c r="B41" s="30">
        <v>45.0</v>
      </c>
      <c r="C41" s="43">
        <f>VLOOKUP(CONCATENATE($C$1,A41,B41),'Dados planilhados'!D:L,9,FALSE)</f>
        <v>7123073.5</v>
      </c>
      <c r="D41" s="43">
        <f>VLOOKUP(CONCATENATE($D$1,A41,B41),'Dados planilhados'!D:L,9,FALSE)</f>
        <v>10367317</v>
      </c>
      <c r="E41" s="59"/>
      <c r="F41" s="59"/>
      <c r="G41" s="59" t="str">
        <f>(F41-E41)/E41</f>
        <v>#DIV/0!</v>
      </c>
    </row>
    <row r="42">
      <c r="A42" s="30" t="s">
        <v>48</v>
      </c>
      <c r="B42" s="30">
        <v>0.0</v>
      </c>
      <c r="C42" s="43">
        <f>VLOOKUP(CONCATENATE($C$1,A42,B42),'Dados planilhados'!D:L,9,FALSE)</f>
        <v>1249072.833</v>
      </c>
      <c r="D42" s="43">
        <f>VLOOKUP(CONCATENATE($D$1,A42,B42),'Dados planilhados'!D:L,9,FALSE)</f>
        <v>-142823</v>
      </c>
      <c r="E42" s="35"/>
      <c r="F42" s="35"/>
      <c r="G42" s="35"/>
    </row>
    <row r="43">
      <c r="A43" s="30" t="s">
        <v>48</v>
      </c>
      <c r="B43" s="30">
        <v>5.0</v>
      </c>
      <c r="C43" s="43">
        <f>VLOOKUP(CONCATENATE($C$1,A43,B43),'Dados planilhados'!D:L,9,FALSE)</f>
        <v>1982552</v>
      </c>
      <c r="D43" s="43">
        <f>VLOOKUP(CONCATENATE($D$1,A43,B43),'Dados planilhados'!D:L,9,FALSE)</f>
        <v>668808.6667</v>
      </c>
      <c r="E43" s="35"/>
      <c r="F43" s="35"/>
      <c r="G43" s="35"/>
    </row>
    <row r="44">
      <c r="A44" s="30" t="s">
        <v>48</v>
      </c>
      <c r="B44" s="30">
        <v>10.0</v>
      </c>
      <c r="C44" s="43">
        <f>VLOOKUP(CONCATENATE($C$1,A44,B44),'Dados planilhados'!D:L,9,FALSE)</f>
        <v>3032284.167</v>
      </c>
      <c r="D44" s="43">
        <f>VLOOKUP(CONCATENATE($D$1,A44,B44),'Dados planilhados'!D:L,9,FALSE)</f>
        <v>1956000.667</v>
      </c>
      <c r="E44" s="35"/>
      <c r="F44" s="35"/>
      <c r="G44" s="35"/>
    </row>
    <row r="45">
      <c r="A45" s="30" t="s">
        <v>48</v>
      </c>
      <c r="B45" s="30">
        <v>15.0</v>
      </c>
      <c r="C45" s="43">
        <f>VLOOKUP(CONCATENATE($C$1,A45,B45),'Dados planilhados'!D:L,9,FALSE)</f>
        <v>4422208.5</v>
      </c>
      <c r="D45" s="43">
        <f>VLOOKUP(CONCATENATE($D$1,A45,B45),'Dados planilhados'!D:L,9,FALSE)</f>
        <v>3556058.667</v>
      </c>
      <c r="E45" s="35"/>
      <c r="F45" s="35"/>
      <c r="G45" s="35"/>
    </row>
    <row r="46">
      <c r="A46" s="30" t="s">
        <v>48</v>
      </c>
      <c r="B46" s="30">
        <v>20.0</v>
      </c>
      <c r="C46" s="43">
        <f>VLOOKUP(CONCATENATE($C$1,A46,B46),'Dados planilhados'!D:L,9,FALSE)</f>
        <v>6081500.667</v>
      </c>
      <c r="D46" s="43">
        <f>VLOOKUP(CONCATENATE($D$1,A46,B46),'Dados planilhados'!D:L,9,FALSE)</f>
        <v>5731847.667</v>
      </c>
      <c r="E46" s="35"/>
      <c r="F46" s="35"/>
      <c r="G46" s="35"/>
    </row>
    <row r="47">
      <c r="A47" s="30" t="s">
        <v>48</v>
      </c>
      <c r="B47" s="30">
        <v>25.0</v>
      </c>
      <c r="C47" s="43">
        <f>VLOOKUP(CONCATENATE($C$1,A47,B47),'Dados planilhados'!D:L,9,FALSE)</f>
        <v>8041484.333</v>
      </c>
      <c r="D47" s="43">
        <f>VLOOKUP(CONCATENATE($D$1,A47,B47),'Dados planilhados'!D:L,9,FALSE)</f>
        <v>8497279.667</v>
      </c>
      <c r="E47" s="35"/>
      <c r="F47" s="35"/>
      <c r="G47" s="35"/>
    </row>
    <row r="48">
      <c r="A48" s="30" t="s">
        <v>48</v>
      </c>
      <c r="B48" s="30">
        <v>30.0</v>
      </c>
      <c r="C48" s="43">
        <f>VLOOKUP(CONCATENATE($C$1,A48,B48),'Dados planilhados'!D:L,9,FALSE)</f>
        <v>10161935.33</v>
      </c>
      <c r="D48" s="43">
        <f>VLOOKUP(CONCATENATE($D$1,A48,B48),'Dados planilhados'!D:L,9,FALSE)</f>
        <v>11713681.33</v>
      </c>
      <c r="E48" s="35"/>
      <c r="F48" s="35"/>
      <c r="G48" s="35"/>
    </row>
    <row r="49">
      <c r="A49" s="30" t="s">
        <v>48</v>
      </c>
      <c r="B49" s="30">
        <v>35.0</v>
      </c>
      <c r="C49" s="43">
        <f>VLOOKUP(CONCATENATE($C$1,A49,B49),'Dados planilhados'!D:L,9,FALSE)</f>
        <v>12482058.83</v>
      </c>
      <c r="D49" s="43">
        <f>VLOOKUP(CONCATENATE($D$1,A49,B49),'Dados planilhados'!D:L,9,FALSE)</f>
        <v>15162784.67</v>
      </c>
      <c r="E49" s="35"/>
      <c r="F49" s="35"/>
      <c r="G49" s="35"/>
    </row>
    <row r="50">
      <c r="A50" s="30" t="s">
        <v>48</v>
      </c>
      <c r="B50" s="30">
        <v>40.0</v>
      </c>
      <c r="C50" s="43">
        <f>VLOOKUP(CONCATENATE($C$1,A50,B50),'Dados planilhados'!D:L,9,FALSE)</f>
        <v>14633837.33</v>
      </c>
      <c r="D50" s="43">
        <f>VLOOKUP(CONCATENATE($D$1,A50,B50),'Dados planilhados'!D:L,9,FALSE)</f>
        <v>19170199.67</v>
      </c>
      <c r="E50" s="35"/>
      <c r="F50" s="35"/>
      <c r="G50" s="35"/>
    </row>
    <row r="51">
      <c r="A51" s="30" t="s">
        <v>48</v>
      </c>
      <c r="B51" s="30">
        <v>45.0</v>
      </c>
      <c r="C51" s="43">
        <f>VLOOKUP(CONCATENATE($C$1,A51,B51),'Dados planilhados'!D:L,9,FALSE)</f>
        <v>16929167.17</v>
      </c>
      <c r="D51" s="43">
        <f>VLOOKUP(CONCATENATE($D$1,A51,B51),'Dados planilhados'!D:L,9,FALSE)</f>
        <v>23351752</v>
      </c>
      <c r="E51" s="59"/>
      <c r="F51" s="59"/>
      <c r="G51" s="59" t="str">
        <f>(F51-E51)/E51</f>
        <v>#DIV/0!</v>
      </c>
    </row>
    <row r="52">
      <c r="A52" s="30" t="s">
        <v>49</v>
      </c>
      <c r="B52" s="30">
        <v>0.0</v>
      </c>
      <c r="C52" s="43">
        <f>VLOOKUP(CONCATENATE($C$1,A52,B52),'Dados planilhados'!D:L,9,FALSE)</f>
        <v>1519514.833</v>
      </c>
      <c r="D52" s="43">
        <f>VLOOKUP(CONCATENATE($D$1,A52,B52),'Dados planilhados'!D:L,9,FALSE)</f>
        <v>-206407</v>
      </c>
      <c r="E52" s="35"/>
      <c r="F52" s="35"/>
      <c r="G52" s="35"/>
    </row>
    <row r="53">
      <c r="A53" s="30" t="s">
        <v>49</v>
      </c>
      <c r="B53" s="30">
        <v>5.0</v>
      </c>
      <c r="C53" s="43">
        <f>VLOOKUP(CONCATENATE($C$1,A53,B53),'Dados planilhados'!D:L,9,FALSE)</f>
        <v>2122638.667</v>
      </c>
      <c r="D53" s="43">
        <f>VLOOKUP(CONCATENATE($D$1,A53,B53),'Dados planilhados'!D:L,9,FALSE)</f>
        <v>444544.6667</v>
      </c>
      <c r="E53" s="35"/>
      <c r="F53" s="35"/>
      <c r="G53" s="35"/>
    </row>
    <row r="54">
      <c r="A54" s="30" t="s">
        <v>49</v>
      </c>
      <c r="B54" s="30">
        <v>10.0</v>
      </c>
      <c r="C54" s="43">
        <f>VLOOKUP(CONCATENATE($C$1,A54,B54),'Dados planilhados'!D:L,9,FALSE)</f>
        <v>2992049.833</v>
      </c>
      <c r="D54" s="43">
        <f>VLOOKUP(CONCATENATE($D$1,A54,B54),'Dados planilhados'!D:L,9,FALSE)</f>
        <v>1482561</v>
      </c>
      <c r="E54" s="35"/>
      <c r="F54" s="35"/>
      <c r="G54" s="35"/>
    </row>
    <row r="55">
      <c r="A55" s="30" t="s">
        <v>49</v>
      </c>
      <c r="B55" s="30">
        <v>15.0</v>
      </c>
      <c r="C55" s="43">
        <f>VLOOKUP(CONCATENATE($C$1,A55,B55),'Dados planilhados'!D:L,9,FALSE)</f>
        <v>4121967.833</v>
      </c>
      <c r="D55" s="43">
        <f>VLOOKUP(CONCATENATE($D$1,A55,B55),'Dados planilhados'!D:L,9,FALSE)</f>
        <v>2742037</v>
      </c>
      <c r="E55" s="35"/>
      <c r="F55" s="35"/>
      <c r="G55" s="35"/>
    </row>
    <row r="56">
      <c r="A56" s="30" t="s">
        <v>49</v>
      </c>
      <c r="B56" s="30">
        <v>20.0</v>
      </c>
      <c r="C56" s="43">
        <f>VLOOKUP(CONCATENATE($C$1,A56,B56),'Dados planilhados'!D:L,9,FALSE)</f>
        <v>5518272.667</v>
      </c>
      <c r="D56" s="43">
        <f>VLOOKUP(CONCATENATE($D$1,A56,B56),'Dados planilhados'!D:L,9,FALSE)</f>
        <v>4411151</v>
      </c>
      <c r="E56" s="35"/>
      <c r="F56" s="35"/>
      <c r="G56" s="35"/>
    </row>
    <row r="57">
      <c r="A57" s="30" t="s">
        <v>49</v>
      </c>
      <c r="B57" s="30">
        <v>25.0</v>
      </c>
      <c r="C57" s="43">
        <f>VLOOKUP(CONCATENATE($C$1,A57,B57),'Dados planilhados'!D:L,9,FALSE)</f>
        <v>7117855</v>
      </c>
      <c r="D57" s="43">
        <f>VLOOKUP(CONCATENATE($D$1,A57,B57),'Dados planilhados'!D:L,9,FALSE)</f>
        <v>6656769.667</v>
      </c>
      <c r="E57" s="35"/>
      <c r="F57" s="35"/>
      <c r="G57" s="35"/>
    </row>
    <row r="58">
      <c r="A58" s="30" t="s">
        <v>49</v>
      </c>
      <c r="B58" s="30">
        <v>30.0</v>
      </c>
      <c r="C58" s="43">
        <f>VLOOKUP(CONCATENATE($C$1,A58,B58),'Dados planilhados'!D:L,9,FALSE)</f>
        <v>8886227.333</v>
      </c>
      <c r="D58" s="43">
        <f>VLOOKUP(CONCATENATE($D$1,A58,B58),'Dados planilhados'!D:L,9,FALSE)</f>
        <v>9091656</v>
      </c>
      <c r="E58" s="35"/>
      <c r="F58" s="35"/>
      <c r="G58" s="35"/>
    </row>
    <row r="59">
      <c r="A59" s="30" t="s">
        <v>49</v>
      </c>
      <c r="B59" s="30">
        <v>35.0</v>
      </c>
      <c r="C59" s="43">
        <f>VLOOKUP(CONCATENATE($C$1,A59,B59),'Dados planilhados'!D:L,9,FALSE)</f>
        <v>10973936.17</v>
      </c>
      <c r="D59" s="43">
        <f>VLOOKUP(CONCATENATE($D$1,A59,B59),'Dados planilhados'!D:L,9,FALSE)</f>
        <v>11991213</v>
      </c>
      <c r="E59" s="35"/>
      <c r="F59" s="35"/>
      <c r="G59" s="35"/>
    </row>
    <row r="60">
      <c r="A60" s="30" t="s">
        <v>49</v>
      </c>
      <c r="B60" s="30">
        <v>40.0</v>
      </c>
      <c r="C60" s="43">
        <f>VLOOKUP(CONCATENATE($C$1,A60,B60),'Dados planilhados'!D:L,9,FALSE)</f>
        <v>13069275</v>
      </c>
      <c r="D60" s="43">
        <f>VLOOKUP(CONCATENATE($D$1,A60,B60),'Dados planilhados'!D:L,9,FALSE)</f>
        <v>15178834.33</v>
      </c>
      <c r="E60" s="35"/>
      <c r="F60" s="35"/>
      <c r="G60" s="35"/>
    </row>
    <row r="61">
      <c r="A61" s="30" t="s">
        <v>49</v>
      </c>
      <c r="B61" s="30">
        <v>45.0</v>
      </c>
      <c r="C61" s="43">
        <f>VLOOKUP(CONCATENATE($C$1,A61,B61),'Dados planilhados'!D:L,9,FALSE)</f>
        <v>15225677.17</v>
      </c>
      <c r="D61" s="43">
        <f>VLOOKUP(CONCATENATE($D$1,A61,B61),'Dados planilhados'!D:L,9,FALSE)</f>
        <v>18738048</v>
      </c>
      <c r="E61" s="59"/>
      <c r="F61" s="59"/>
      <c r="G61" s="59" t="str">
        <f>(F61-E61)/E61</f>
        <v>#DIV/0!</v>
      </c>
    </row>
    <row r="62">
      <c r="A62" s="30" t="s">
        <v>50</v>
      </c>
      <c r="B62" s="30">
        <v>0.0</v>
      </c>
      <c r="C62" s="43">
        <f>VLOOKUP(CONCATENATE($C$1,A62,B62),'Dados planilhados'!D:L,9,FALSE)</f>
        <v>824905.5</v>
      </c>
      <c r="D62" s="43">
        <f>VLOOKUP(CONCATENATE($D$1,A62,B62),'Dados planilhados'!D:L,9,FALSE)</f>
        <v>-520999.3333</v>
      </c>
      <c r="E62" s="35"/>
      <c r="F62" s="35"/>
      <c r="G62" s="35"/>
    </row>
    <row r="63">
      <c r="A63" s="30" t="s">
        <v>50</v>
      </c>
      <c r="B63" s="30">
        <v>5.0</v>
      </c>
      <c r="C63" s="43">
        <f>VLOOKUP(CONCATENATE($C$1,A63,B63),'Dados planilhados'!D:L,9,FALSE)</f>
        <v>1131988.667</v>
      </c>
      <c r="D63" s="43">
        <f>VLOOKUP(CONCATENATE($D$1,A63,B63),'Dados planilhados'!D:L,9,FALSE)</f>
        <v>-65941</v>
      </c>
      <c r="E63" s="35"/>
      <c r="F63" s="35"/>
      <c r="G63" s="35"/>
    </row>
    <row r="64">
      <c r="A64" s="30" t="s">
        <v>50</v>
      </c>
      <c r="B64" s="30">
        <v>10.0</v>
      </c>
      <c r="C64" s="43">
        <f>VLOOKUP(CONCATENATE($C$1,A64,B64),'Dados planilhados'!D:L,9,FALSE)</f>
        <v>1634247.5</v>
      </c>
      <c r="D64" s="43">
        <f>VLOOKUP(CONCATENATE($D$1,A64,B64),'Dados planilhados'!D:L,9,FALSE)</f>
        <v>694343.3333</v>
      </c>
      <c r="E64" s="35"/>
      <c r="F64" s="35"/>
      <c r="G64" s="35"/>
    </row>
    <row r="65">
      <c r="A65" s="30" t="s">
        <v>50</v>
      </c>
      <c r="B65" s="30">
        <v>15.0</v>
      </c>
      <c r="C65" s="43">
        <f>VLOOKUP(CONCATENATE($C$1,A65,B65),'Dados planilhados'!D:L,9,FALSE)</f>
        <v>2449140.5</v>
      </c>
      <c r="D65" s="43">
        <f>VLOOKUP(CONCATENATE($D$1,A65,B65),'Dados planilhados'!D:L,9,FALSE)</f>
        <v>1572288.333</v>
      </c>
      <c r="E65" s="35"/>
      <c r="F65" s="35"/>
      <c r="G65" s="35"/>
    </row>
    <row r="66">
      <c r="A66" s="30" t="s">
        <v>50</v>
      </c>
      <c r="B66" s="30">
        <v>20.0</v>
      </c>
      <c r="C66" s="43">
        <f>VLOOKUP(CONCATENATE($C$1,A66,B66),'Dados planilhados'!D:L,9,FALSE)</f>
        <v>3323683</v>
      </c>
      <c r="D66" s="43">
        <f>VLOOKUP(CONCATENATE($D$1,A66,B66),'Dados planilhados'!D:L,9,FALSE)</f>
        <v>2772633</v>
      </c>
      <c r="E66" s="35"/>
      <c r="F66" s="35"/>
      <c r="G66" s="35"/>
    </row>
    <row r="67">
      <c r="A67" s="30" t="s">
        <v>50</v>
      </c>
      <c r="B67" s="30">
        <v>25.0</v>
      </c>
      <c r="C67" s="43">
        <f>VLOOKUP(CONCATENATE($C$1,A67,B67),'Dados planilhados'!D:L,9,FALSE)</f>
        <v>4323530</v>
      </c>
      <c r="D67" s="43">
        <f>VLOOKUP(CONCATENATE($D$1,A67,B67),'Dados planilhados'!D:L,9,FALSE)</f>
        <v>4296574.667</v>
      </c>
      <c r="E67" s="35"/>
      <c r="F67" s="35"/>
      <c r="G67" s="35"/>
    </row>
    <row r="68">
      <c r="A68" s="30" t="s">
        <v>50</v>
      </c>
      <c r="B68" s="30">
        <v>30.0</v>
      </c>
      <c r="C68" s="43">
        <f>VLOOKUP(CONCATENATE($C$1,A68,B68),'Dados planilhados'!D:L,9,FALSE)</f>
        <v>5410081</v>
      </c>
      <c r="D68" s="43">
        <f>VLOOKUP(CONCATENATE($D$1,A68,B68),'Dados planilhados'!D:L,9,FALSE)</f>
        <v>6178247.667</v>
      </c>
      <c r="E68" s="35"/>
      <c r="F68" s="35"/>
      <c r="G68" s="35"/>
    </row>
    <row r="69">
      <c r="A69" s="30" t="s">
        <v>50</v>
      </c>
      <c r="B69" s="30">
        <v>35.0</v>
      </c>
      <c r="C69" s="43">
        <f>VLOOKUP(CONCATENATE($C$1,A69,B69),'Dados planilhados'!D:L,9,FALSE)</f>
        <v>6644365.5</v>
      </c>
      <c r="D69" s="43">
        <f>VLOOKUP(CONCATENATE($D$1,A69,B69),'Dados planilhados'!D:L,9,FALSE)</f>
        <v>8240701.333</v>
      </c>
      <c r="E69" s="35"/>
      <c r="F69" s="35"/>
      <c r="G69" s="35"/>
    </row>
    <row r="70">
      <c r="A70" s="30" t="s">
        <v>50</v>
      </c>
      <c r="B70" s="30">
        <v>40.0</v>
      </c>
      <c r="C70" s="43">
        <f>VLOOKUP(CONCATENATE($C$1,A70,B70),'Dados planilhados'!D:L,9,FALSE)</f>
        <v>8101117.667</v>
      </c>
      <c r="D70" s="43">
        <f>VLOOKUP(CONCATENATE($D$1,A70,B70),'Dados planilhados'!D:L,9,FALSE)</f>
        <v>10671329.67</v>
      </c>
      <c r="E70" s="35"/>
      <c r="F70" s="35"/>
      <c r="G70" s="35"/>
    </row>
    <row r="71">
      <c r="A71" s="30" t="s">
        <v>50</v>
      </c>
      <c r="B71" s="30">
        <v>45.0</v>
      </c>
      <c r="C71" s="43">
        <f>VLOOKUP(CONCATENATE($C$1,A71,B71),'Dados planilhados'!D:L,9,FALSE)</f>
        <v>9561452.5</v>
      </c>
      <c r="D71" s="43">
        <f>VLOOKUP(CONCATENATE($D$1,A71,B71),'Dados planilhados'!D:L,9,FALSE)</f>
        <v>13250621.33</v>
      </c>
      <c r="E71" s="59"/>
      <c r="F71" s="59"/>
      <c r="G71" s="59" t="str">
        <f>(F71-E71)/E71</f>
        <v>#DIV/0!</v>
      </c>
    </row>
    <row r="72">
      <c r="A72" s="30" t="s">
        <v>51</v>
      </c>
      <c r="B72" s="30">
        <v>0.0</v>
      </c>
      <c r="C72" s="43">
        <f>VLOOKUP(CONCATENATE($C$1,A72,B72),'Dados planilhados'!D:L,9,FALSE)</f>
        <v>1104134.167</v>
      </c>
      <c r="D72" s="43">
        <f>VLOOKUP(CONCATENATE($D$1,A72,B72),'Dados planilhados'!D:L,9,FALSE)</f>
        <v>-628211</v>
      </c>
      <c r="E72" s="35"/>
      <c r="F72" s="35"/>
      <c r="G72" s="35"/>
    </row>
    <row r="73">
      <c r="A73" s="30" t="s">
        <v>51</v>
      </c>
      <c r="B73" s="30">
        <v>5.0</v>
      </c>
      <c r="C73" s="43">
        <f>VLOOKUP(CONCATENATE($C$1,A73,B73),'Dados planilhados'!D:L,9,FALSE)</f>
        <v>1849723</v>
      </c>
      <c r="D73" s="43">
        <f>VLOOKUP(CONCATENATE($D$1,A73,B73),'Dados planilhados'!D:L,9,FALSE)</f>
        <v>157248.6667</v>
      </c>
      <c r="E73" s="35"/>
      <c r="F73" s="35"/>
      <c r="G73" s="35"/>
    </row>
    <row r="74">
      <c r="A74" s="30" t="s">
        <v>51</v>
      </c>
      <c r="B74" s="30">
        <v>10.0</v>
      </c>
      <c r="C74" s="43">
        <f>VLOOKUP(CONCATENATE($C$1,A74,B74),'Dados planilhados'!D:L,9,FALSE)</f>
        <v>2936649.5</v>
      </c>
      <c r="D74" s="43">
        <f>VLOOKUP(CONCATENATE($D$1,A74,B74),'Dados planilhados'!D:L,9,FALSE)</f>
        <v>1603618.667</v>
      </c>
      <c r="E74" s="35"/>
      <c r="F74" s="35"/>
      <c r="G74" s="35"/>
    </row>
    <row r="75">
      <c r="A75" s="30" t="s">
        <v>51</v>
      </c>
      <c r="B75" s="30">
        <v>15.0</v>
      </c>
      <c r="C75" s="43">
        <f>VLOOKUP(CONCATENATE($C$1,A75,B75),'Dados planilhados'!D:L,9,FALSE)</f>
        <v>4394407.833</v>
      </c>
      <c r="D75" s="43">
        <f>VLOOKUP(CONCATENATE($D$1,A75,B75),'Dados planilhados'!D:L,9,FALSE)</f>
        <v>3381407.333</v>
      </c>
      <c r="E75" s="35"/>
      <c r="F75" s="35"/>
      <c r="G75" s="35"/>
    </row>
    <row r="76">
      <c r="A76" s="30" t="s">
        <v>51</v>
      </c>
      <c r="B76" s="30">
        <v>20.0</v>
      </c>
      <c r="C76" s="43">
        <f>VLOOKUP(CONCATENATE($C$1,A76,B76),'Dados planilhados'!D:L,9,FALSE)</f>
        <v>6166237</v>
      </c>
      <c r="D76" s="43">
        <f>VLOOKUP(CONCATENATE($D$1,A76,B76),'Dados planilhados'!D:L,9,FALSE)</f>
        <v>5756692.333</v>
      </c>
      <c r="E76" s="35"/>
      <c r="F76" s="35"/>
      <c r="G76" s="35"/>
    </row>
    <row r="77">
      <c r="A77" s="30" t="s">
        <v>51</v>
      </c>
      <c r="B77" s="30">
        <v>25.0</v>
      </c>
      <c r="C77" s="43">
        <f>VLOOKUP(CONCATENATE($C$1,A77,B77),'Dados planilhados'!D:L,9,FALSE)</f>
        <v>8094415</v>
      </c>
      <c r="D77" s="43">
        <f>VLOOKUP(CONCATENATE($D$1,A77,B77),'Dados planilhados'!D:L,9,FALSE)</f>
        <v>8624959.333</v>
      </c>
      <c r="E77" s="35"/>
      <c r="F77" s="35"/>
      <c r="G77" s="35"/>
    </row>
    <row r="78">
      <c r="A78" s="30" t="s">
        <v>51</v>
      </c>
      <c r="B78" s="30">
        <v>30.0</v>
      </c>
      <c r="C78" s="43">
        <f>VLOOKUP(CONCATENATE($C$1,A78,B78),'Dados planilhados'!D:L,9,FALSE)</f>
        <v>10188328</v>
      </c>
      <c r="D78" s="43">
        <f>VLOOKUP(CONCATENATE($D$1,A78,B78),'Dados planilhados'!D:L,9,FALSE)</f>
        <v>11771988.67</v>
      </c>
      <c r="E78" s="35"/>
      <c r="F78" s="35"/>
      <c r="G78" s="35"/>
    </row>
    <row r="79">
      <c r="A79" s="30" t="s">
        <v>51</v>
      </c>
      <c r="B79" s="30">
        <v>35.0</v>
      </c>
      <c r="C79" s="43">
        <f>VLOOKUP(CONCATENATE($C$1,A79,B79),'Dados planilhados'!D:L,9,FALSE)</f>
        <v>12232480.5</v>
      </c>
      <c r="D79" s="43">
        <f>VLOOKUP(CONCATENATE($D$1,A79,B79),'Dados planilhados'!D:L,9,FALSE)</f>
        <v>15246226.67</v>
      </c>
      <c r="E79" s="35"/>
      <c r="F79" s="35"/>
      <c r="G79" s="35"/>
    </row>
    <row r="80">
      <c r="A80" s="30" t="s">
        <v>51</v>
      </c>
      <c r="B80" s="30">
        <v>40.0</v>
      </c>
      <c r="C80" s="43">
        <f>VLOOKUP(CONCATENATE($C$1,A80,B80),'Dados planilhados'!D:L,9,FALSE)</f>
        <v>14309981.33</v>
      </c>
      <c r="D80" s="43">
        <f>VLOOKUP(CONCATENATE($D$1,A80,B80),'Dados planilhados'!D:L,9,FALSE)</f>
        <v>19079237.67</v>
      </c>
      <c r="E80" s="35"/>
      <c r="F80" s="35"/>
      <c r="G80" s="35"/>
    </row>
    <row r="81">
      <c r="A81" s="30" t="s">
        <v>51</v>
      </c>
      <c r="B81" s="30">
        <v>45.0</v>
      </c>
      <c r="C81" s="43">
        <f>VLOOKUP(CONCATENATE($C$1,A81,B81),'Dados planilhados'!D:L,9,FALSE)</f>
        <v>16351007.83</v>
      </c>
      <c r="D81" s="43">
        <f>VLOOKUP(CONCATENATE($D$1,A81,B81),'Dados planilhados'!D:L,9,FALSE)</f>
        <v>23151918.67</v>
      </c>
      <c r="E81" s="59"/>
      <c r="F81" s="59"/>
      <c r="G81" s="59" t="str">
        <f>(F81-E81)/E81</f>
        <v>#DIV/0!</v>
      </c>
    </row>
    <row r="82">
      <c r="A82" s="30" t="s">
        <v>52</v>
      </c>
      <c r="B82" s="30">
        <v>0.0</v>
      </c>
      <c r="C82" s="43">
        <f>VLOOKUP(CONCATENATE($C$1,A82,B82),'Dados planilhados'!D:L,9,FALSE)</f>
        <v>2201773.833</v>
      </c>
      <c r="D82" s="43">
        <f>VLOOKUP(CONCATENATE($D$1,A82,B82),'Dados planilhados'!D:L,9,FALSE)</f>
        <v>516580.6667</v>
      </c>
      <c r="E82" s="35"/>
      <c r="F82" s="35"/>
      <c r="G82" s="35"/>
    </row>
    <row r="83">
      <c r="A83" s="30" t="s">
        <v>52</v>
      </c>
      <c r="B83" s="30">
        <v>5.0</v>
      </c>
      <c r="C83" s="43">
        <f>VLOOKUP(CONCATENATE($C$1,A83,B83),'Dados planilhados'!D:L,9,FALSE)</f>
        <v>2610054.667</v>
      </c>
      <c r="D83" s="43">
        <f>VLOOKUP(CONCATENATE($D$1,A83,B83),'Dados planilhados'!D:L,9,FALSE)</f>
        <v>1057642</v>
      </c>
      <c r="E83" s="35"/>
      <c r="F83" s="35"/>
      <c r="G83" s="35"/>
    </row>
    <row r="84">
      <c r="A84" s="30" t="s">
        <v>52</v>
      </c>
      <c r="B84" s="30">
        <v>10.0</v>
      </c>
      <c r="C84" s="43">
        <f>VLOOKUP(CONCATENATE($C$1,A84,B84),'Dados planilhados'!D:L,9,FALSE)</f>
        <v>3320975.167</v>
      </c>
      <c r="D84" s="43">
        <f>VLOOKUP(CONCATENATE($D$1,A84,B84),'Dados planilhados'!D:L,9,FALSE)</f>
        <v>1898945</v>
      </c>
      <c r="E84" s="35"/>
      <c r="F84" s="35"/>
      <c r="G84" s="35"/>
    </row>
    <row r="85">
      <c r="A85" s="30" t="s">
        <v>52</v>
      </c>
      <c r="B85" s="30">
        <v>15.0</v>
      </c>
      <c r="C85" s="43">
        <f>VLOOKUP(CONCATENATE($C$1,A85,B85),'Dados planilhados'!D:L,9,FALSE)</f>
        <v>4219539.167</v>
      </c>
      <c r="D85" s="43">
        <f>VLOOKUP(CONCATENATE($D$1,A85,B85),'Dados planilhados'!D:L,9,FALSE)</f>
        <v>2915718.667</v>
      </c>
      <c r="E85" s="35"/>
      <c r="F85" s="35"/>
      <c r="G85" s="35"/>
    </row>
    <row r="86">
      <c r="A86" s="30" t="s">
        <v>52</v>
      </c>
      <c r="B86" s="30">
        <v>20.0</v>
      </c>
      <c r="C86" s="43">
        <f>VLOOKUP(CONCATENATE($C$1,A86,B86),'Dados planilhados'!D:L,9,FALSE)</f>
        <v>5399988</v>
      </c>
      <c r="D86" s="43">
        <f>VLOOKUP(CONCATENATE($D$1,A86,B86),'Dados planilhados'!D:L,9,FALSE)</f>
        <v>4356632</v>
      </c>
      <c r="E86" s="35"/>
      <c r="F86" s="35"/>
      <c r="G86" s="35"/>
    </row>
    <row r="87">
      <c r="A87" s="30" t="s">
        <v>52</v>
      </c>
      <c r="B87" s="30">
        <v>25.0</v>
      </c>
      <c r="C87" s="43">
        <f>VLOOKUP(CONCATENATE($C$1,A87,B87),'Dados planilhados'!D:L,9,FALSE)</f>
        <v>6701369</v>
      </c>
      <c r="D87" s="43">
        <f>VLOOKUP(CONCATENATE($D$1,A87,B87),'Dados planilhados'!D:L,9,FALSE)</f>
        <v>6216341.333</v>
      </c>
      <c r="E87" s="35"/>
      <c r="F87" s="35"/>
      <c r="G87" s="35"/>
    </row>
    <row r="88">
      <c r="A88" s="30" t="s">
        <v>52</v>
      </c>
      <c r="B88" s="30">
        <v>30.0</v>
      </c>
      <c r="C88" s="43">
        <f>VLOOKUP(CONCATENATE($C$1,A88,B88),'Dados planilhados'!D:L,9,FALSE)</f>
        <v>8157067.667</v>
      </c>
      <c r="D88" s="43">
        <f>VLOOKUP(CONCATENATE($D$1,A88,B88),'Dados planilhados'!D:L,9,FALSE)</f>
        <v>8344274</v>
      </c>
      <c r="E88" s="35"/>
      <c r="F88" s="35"/>
      <c r="G88" s="35"/>
    </row>
    <row r="89">
      <c r="A89" s="30" t="s">
        <v>52</v>
      </c>
      <c r="B89" s="30">
        <v>35.0</v>
      </c>
      <c r="C89" s="43">
        <f>VLOOKUP(CONCATENATE($C$1,A89,B89),'Dados planilhados'!D:L,9,FALSE)</f>
        <v>9820439.833</v>
      </c>
      <c r="D89" s="43">
        <f>VLOOKUP(CONCATENATE($D$1,A89,B89),'Dados planilhados'!D:L,9,FALSE)</f>
        <v>10821351.33</v>
      </c>
      <c r="E89" s="35"/>
      <c r="F89" s="35"/>
      <c r="G89" s="35"/>
    </row>
    <row r="90">
      <c r="A90" s="30" t="s">
        <v>52</v>
      </c>
      <c r="B90" s="30">
        <v>40.0</v>
      </c>
      <c r="C90" s="43">
        <f>VLOOKUP(CONCATENATE($C$1,A90,B90),'Dados planilhados'!D:L,9,FALSE)</f>
        <v>11551614.33</v>
      </c>
      <c r="D90" s="43">
        <f>VLOOKUP(CONCATENATE($D$1,A90,B90),'Dados planilhados'!D:L,9,FALSE)</f>
        <v>13602306.33</v>
      </c>
      <c r="E90" s="35"/>
      <c r="F90" s="35"/>
      <c r="G90" s="35"/>
    </row>
    <row r="91">
      <c r="A91" s="30" t="s">
        <v>52</v>
      </c>
      <c r="B91" s="30">
        <v>45.0</v>
      </c>
      <c r="C91" s="43">
        <f>VLOOKUP(CONCATENATE($C$1,A91,B91),'Dados planilhados'!D:L,9,FALSE)</f>
        <v>13365675.17</v>
      </c>
      <c r="D91" s="43">
        <f>VLOOKUP(CONCATENATE($D$1,A91,B91),'Dados planilhados'!D:L,9,FALSE)</f>
        <v>16732804</v>
      </c>
      <c r="E91" s="59"/>
      <c r="F91" s="59"/>
      <c r="G91" s="59" t="str">
        <f>(F91-E91)/E91</f>
        <v>#DIV/0!</v>
      </c>
    </row>
    <row r="92">
      <c r="A92" s="30" t="s">
        <v>53</v>
      </c>
      <c r="B92" s="30">
        <v>0.0</v>
      </c>
      <c r="C92" s="43">
        <f>VLOOKUP(CONCATENATE($C$1,A92,B92),'Dados planilhados'!D:L,9,FALSE)</f>
        <v>1644092.5</v>
      </c>
      <c r="D92" s="43">
        <f>VLOOKUP(CONCATENATE($D$1,A92,B92),'Dados planilhados'!D:L,9,FALSE)</f>
        <v>-420259.3333</v>
      </c>
      <c r="E92" s="35"/>
      <c r="F92" s="35"/>
      <c r="G92" s="35"/>
    </row>
    <row r="93">
      <c r="A93" s="30" t="s">
        <v>53</v>
      </c>
      <c r="B93" s="30">
        <v>5.0</v>
      </c>
      <c r="C93" s="43">
        <f>VLOOKUP(CONCATENATE($C$1,A93,B93),'Dados planilhados'!D:L,9,FALSE)</f>
        <v>2475393</v>
      </c>
      <c r="D93" s="43">
        <f>VLOOKUP(CONCATENATE($D$1,A93,B93),'Dados planilhados'!D:L,9,FALSE)</f>
        <v>399457.3333</v>
      </c>
      <c r="E93" s="35"/>
      <c r="F93" s="35"/>
      <c r="G93" s="35"/>
    </row>
    <row r="94">
      <c r="A94" s="30" t="s">
        <v>53</v>
      </c>
      <c r="B94" s="30">
        <v>10.0</v>
      </c>
      <c r="C94" s="43">
        <f>VLOOKUP(CONCATENATE($C$1,A94,B94),'Dados planilhados'!D:L,9,FALSE)</f>
        <v>3528004.5</v>
      </c>
      <c r="D94" s="43">
        <f>VLOOKUP(CONCATENATE($D$1,A94,B94),'Dados planilhados'!D:L,9,FALSE)</f>
        <v>1901425.667</v>
      </c>
      <c r="E94" s="35"/>
      <c r="F94" s="35"/>
      <c r="G94" s="35"/>
    </row>
    <row r="95">
      <c r="A95" s="30" t="s">
        <v>53</v>
      </c>
      <c r="B95" s="30">
        <v>15.0</v>
      </c>
      <c r="C95" s="43">
        <f>VLOOKUP(CONCATENATE($C$1,A95,B95),'Dados planilhados'!D:L,9,FALSE)</f>
        <v>4937640.833</v>
      </c>
      <c r="D95" s="43">
        <f>VLOOKUP(CONCATENATE($D$1,A95,B95),'Dados planilhados'!D:L,9,FALSE)</f>
        <v>3812356</v>
      </c>
      <c r="E95" s="35"/>
      <c r="F95" s="35"/>
      <c r="G95" s="35"/>
    </row>
    <row r="96">
      <c r="A96" s="30" t="s">
        <v>53</v>
      </c>
      <c r="B96" s="30">
        <v>20.0</v>
      </c>
      <c r="C96" s="43">
        <f>VLOOKUP(CONCATENATE($C$1,A96,B96),'Dados planilhados'!D:L,9,FALSE)</f>
        <v>6625980</v>
      </c>
      <c r="D96" s="43">
        <f>VLOOKUP(CONCATENATE($D$1,A96,B96),'Dados planilhados'!D:L,9,FALSE)</f>
        <v>6352782.667</v>
      </c>
      <c r="E96" s="35"/>
      <c r="F96" s="35"/>
      <c r="G96" s="35"/>
    </row>
    <row r="97">
      <c r="A97" s="30" t="s">
        <v>53</v>
      </c>
      <c r="B97" s="30">
        <v>25.0</v>
      </c>
      <c r="C97" s="43">
        <f>VLOOKUP(CONCATENATE($C$1,A97,B97),'Dados planilhados'!D:L,9,FALSE)</f>
        <v>8605588</v>
      </c>
      <c r="D97" s="43">
        <f>VLOOKUP(CONCATENATE($D$1,A97,B97),'Dados planilhados'!D:L,9,FALSE)</f>
        <v>9425839.333</v>
      </c>
      <c r="E97" s="35"/>
      <c r="F97" s="35"/>
      <c r="G97" s="35"/>
    </row>
    <row r="98">
      <c r="A98" s="30" t="s">
        <v>53</v>
      </c>
      <c r="B98" s="30">
        <v>30.0</v>
      </c>
      <c r="C98" s="43">
        <f>VLOOKUP(CONCATENATE($C$1,A98,B98),'Dados planilhados'!D:L,9,FALSE)</f>
        <v>10525961.33</v>
      </c>
      <c r="D98" s="43">
        <f>VLOOKUP(CONCATENATE($D$1,A98,B98),'Dados planilhados'!D:L,9,FALSE)</f>
        <v>12978832.33</v>
      </c>
      <c r="E98" s="35"/>
      <c r="F98" s="35"/>
      <c r="G98" s="35"/>
    </row>
    <row r="99">
      <c r="A99" s="30" t="s">
        <v>53</v>
      </c>
      <c r="B99" s="30">
        <v>35.0</v>
      </c>
      <c r="C99" s="43">
        <f>VLOOKUP(CONCATENATE($C$1,A99,B99),'Dados planilhados'!D:L,9,FALSE)</f>
        <v>12657022.5</v>
      </c>
      <c r="D99" s="43">
        <f>VLOOKUP(CONCATENATE($D$1,A99,B99),'Dados planilhados'!D:L,9,FALSE)</f>
        <v>16883136.67</v>
      </c>
      <c r="E99" s="35"/>
      <c r="F99" s="35"/>
      <c r="G99" s="35"/>
    </row>
    <row r="100">
      <c r="A100" s="30" t="s">
        <v>53</v>
      </c>
      <c r="B100" s="30">
        <v>40.0</v>
      </c>
      <c r="C100" s="43">
        <f>VLOOKUP(CONCATENATE($C$1,A100,B100),'Dados planilhados'!D:L,9,FALSE)</f>
        <v>14754344.67</v>
      </c>
      <c r="D100" s="43">
        <f>VLOOKUP(CONCATENATE($D$1,A100,B100),'Dados planilhados'!D:L,9,FALSE)</f>
        <v>21116503</v>
      </c>
      <c r="E100" s="35"/>
      <c r="F100" s="35"/>
      <c r="G100" s="35"/>
    </row>
    <row r="101">
      <c r="A101" s="30" t="s">
        <v>53</v>
      </c>
      <c r="B101" s="30">
        <v>45.0</v>
      </c>
      <c r="C101" s="43">
        <f>VLOOKUP(CONCATENATE($C$1,A101,B101),'Dados planilhados'!D:L,9,FALSE)</f>
        <v>16803054.5</v>
      </c>
      <c r="D101" s="43">
        <f>VLOOKUP(CONCATENATE($D$1,A101,B101),'Dados planilhados'!D:L,9,FALSE)</f>
        <v>25788943.33</v>
      </c>
      <c r="E101" s="59"/>
      <c r="F101" s="59"/>
      <c r="G101" s="59" t="str">
        <f>(F101-E101)/E101</f>
        <v>#DIV/0!</v>
      </c>
    </row>
    <row r="102">
      <c r="A102" s="30" t="s">
        <v>54</v>
      </c>
      <c r="B102" s="30">
        <v>0.0</v>
      </c>
      <c r="C102" s="43">
        <f>VLOOKUP(CONCATENATE($C$1,A102,B102),'Dados planilhados'!D:L,9,FALSE)</f>
        <v>2187559.833</v>
      </c>
      <c r="D102" s="43">
        <f>VLOOKUP(CONCATENATE($D$1,A102,B102),'Dados planilhados'!D:L,9,FALSE)</f>
        <v>-120551</v>
      </c>
      <c r="E102" s="35"/>
      <c r="F102" s="35"/>
      <c r="G102" s="35"/>
    </row>
    <row r="103">
      <c r="A103" s="30" t="s">
        <v>54</v>
      </c>
      <c r="B103" s="30">
        <v>5.0</v>
      </c>
      <c r="C103" s="43">
        <f>VLOOKUP(CONCATENATE($C$1,A103,B103),'Dados planilhados'!D:L,9,FALSE)</f>
        <v>3050621.667</v>
      </c>
      <c r="D103" s="43">
        <f>VLOOKUP(CONCATENATE($D$1,A103,B103),'Dados planilhados'!D:L,9,FALSE)</f>
        <v>977483.6667</v>
      </c>
      <c r="E103" s="35"/>
      <c r="F103" s="35"/>
      <c r="G103" s="35"/>
    </row>
    <row r="104">
      <c r="A104" s="30" t="s">
        <v>54</v>
      </c>
      <c r="B104" s="30">
        <v>10.0</v>
      </c>
      <c r="C104" s="43">
        <f>VLOOKUP(CONCATENATE($C$1,A104,B104),'Dados planilhados'!D:L,9,FALSE)</f>
        <v>4266463.5</v>
      </c>
      <c r="D104" s="43">
        <f>VLOOKUP(CONCATENATE($D$1,A104,B104),'Dados planilhados'!D:L,9,FALSE)</f>
        <v>2713263.667</v>
      </c>
      <c r="E104" s="35"/>
      <c r="F104" s="35"/>
      <c r="G104" s="35"/>
    </row>
    <row r="105">
      <c r="A105" s="30" t="s">
        <v>54</v>
      </c>
      <c r="B105" s="30">
        <v>15.0</v>
      </c>
      <c r="C105" s="43">
        <f>VLOOKUP(CONCATENATE($C$1,A105,B105),'Dados planilhados'!D:L,9,FALSE)</f>
        <v>5841371.5</v>
      </c>
      <c r="D105" s="43">
        <f>VLOOKUP(CONCATENATE($D$1,A105,B105),'Dados planilhados'!D:L,9,FALSE)</f>
        <v>5043354.333</v>
      </c>
      <c r="E105" s="35"/>
      <c r="F105" s="35"/>
      <c r="G105" s="35"/>
    </row>
    <row r="106">
      <c r="A106" s="30" t="s">
        <v>54</v>
      </c>
      <c r="B106" s="30">
        <v>20.0</v>
      </c>
      <c r="C106" s="43">
        <f>VLOOKUP(CONCATENATE($C$1,A106,B106),'Dados planilhados'!D:L,9,FALSE)</f>
        <v>7757159</v>
      </c>
      <c r="D106" s="43">
        <f>VLOOKUP(CONCATENATE($D$1,A106,B106),'Dados planilhados'!D:L,9,FALSE)</f>
        <v>8099389.333</v>
      </c>
      <c r="E106" s="35"/>
      <c r="F106" s="35"/>
      <c r="G106" s="35"/>
    </row>
    <row r="107">
      <c r="A107" s="30" t="s">
        <v>54</v>
      </c>
      <c r="B107" s="30">
        <v>25.0</v>
      </c>
      <c r="C107" s="43">
        <f>VLOOKUP(CONCATENATE($C$1,A107,B107),'Dados planilhados'!D:L,9,FALSE)</f>
        <v>9860423.667</v>
      </c>
      <c r="D107" s="43">
        <f>VLOOKUP(CONCATENATE($D$1,A107,B107),'Dados planilhados'!D:L,9,FALSE)</f>
        <v>11950627</v>
      </c>
      <c r="E107" s="35"/>
      <c r="F107" s="35"/>
      <c r="G107" s="35"/>
    </row>
    <row r="108">
      <c r="A108" s="30" t="s">
        <v>54</v>
      </c>
      <c r="B108" s="30">
        <v>30.0</v>
      </c>
      <c r="C108" s="43">
        <f>VLOOKUP(CONCATENATE($C$1,A108,B108),'Dados planilhados'!D:L,9,FALSE)</f>
        <v>12160390.67</v>
      </c>
      <c r="D108" s="43">
        <f>VLOOKUP(CONCATENATE($D$1,A108,B108),'Dados planilhados'!D:L,9,FALSE)</f>
        <v>16172880.33</v>
      </c>
      <c r="E108" s="35"/>
      <c r="F108" s="35"/>
      <c r="G108" s="35"/>
    </row>
    <row r="109">
      <c r="A109" s="30" t="s">
        <v>54</v>
      </c>
      <c r="B109" s="30">
        <v>35.0</v>
      </c>
      <c r="C109" s="43">
        <f>VLOOKUP(CONCATENATE($C$1,A109,B109),'Dados planilhados'!D:L,9,FALSE)</f>
        <v>14661319.17</v>
      </c>
      <c r="D109" s="43">
        <f>VLOOKUP(CONCATENATE($D$1,A109,B109),'Dados planilhados'!D:L,9,FALSE)</f>
        <v>20937872</v>
      </c>
      <c r="E109" s="35"/>
      <c r="F109" s="35"/>
      <c r="G109" s="35"/>
    </row>
    <row r="110">
      <c r="A110" s="30" t="s">
        <v>54</v>
      </c>
      <c r="B110" s="30">
        <v>40.0</v>
      </c>
      <c r="C110" s="43">
        <f>VLOOKUP(CONCATENATE($C$1,A110,B110),'Dados planilhados'!D:L,9,FALSE)</f>
        <v>17028200</v>
      </c>
      <c r="D110" s="43">
        <f>VLOOKUP(CONCATENATE($D$1,A110,B110),'Dados planilhados'!D:L,9,FALSE)</f>
        <v>26086379.67</v>
      </c>
      <c r="E110" s="35"/>
      <c r="F110" s="35"/>
      <c r="G110" s="35"/>
    </row>
    <row r="111">
      <c r="A111" s="30" t="s">
        <v>54</v>
      </c>
      <c r="B111" s="30">
        <v>45.0</v>
      </c>
      <c r="C111" s="43">
        <f>VLOOKUP(CONCATENATE($C$1,A111,B111),'Dados planilhados'!D:L,9,FALSE)</f>
        <v>19438039.83</v>
      </c>
      <c r="D111" s="43">
        <f>VLOOKUP(CONCATENATE($D$1,A111,B111),'Dados planilhados'!D:L,9,FALSE)</f>
        <v>31578382</v>
      </c>
      <c r="E111" s="59"/>
      <c r="F111" s="59"/>
      <c r="G111" s="59" t="str">
        <f>(F111-E111)/E111</f>
        <v>#DIV/0!</v>
      </c>
    </row>
    <row r="112">
      <c r="A112" s="50" t="s">
        <v>55</v>
      </c>
      <c r="B112" s="30">
        <v>0.0</v>
      </c>
      <c r="C112" s="43">
        <f>VLOOKUP(CONCATENATE($C$1,A112,B112),'Dados planilhados'!D:L,9,FALSE)</f>
        <v>948310.1667</v>
      </c>
      <c r="D112" s="43">
        <f>VLOOKUP(CONCATENATE($D$1,A112,B112),'Dados planilhados'!D:L,9,FALSE)</f>
        <v>-695354</v>
      </c>
      <c r="E112" s="35"/>
      <c r="F112" s="35"/>
      <c r="G112" s="35"/>
    </row>
    <row r="113">
      <c r="A113" s="50" t="s">
        <v>55</v>
      </c>
      <c r="B113" s="30">
        <v>5.0</v>
      </c>
      <c r="C113" s="43">
        <f>VLOOKUP(CONCATENATE($C$1,A113,B113),'Dados planilhados'!D:L,9,FALSE)</f>
        <v>1227485</v>
      </c>
      <c r="D113" s="43">
        <f>VLOOKUP(CONCATENATE($D$1,A113,B113),'Dados planilhados'!D:L,9,FALSE)</f>
        <v>-290445.3333</v>
      </c>
      <c r="E113" s="35"/>
      <c r="F113" s="35"/>
      <c r="G113" s="35"/>
    </row>
    <row r="114">
      <c r="A114" s="50" t="s">
        <v>55</v>
      </c>
      <c r="B114" s="30">
        <v>10.0</v>
      </c>
      <c r="C114" s="43">
        <f>VLOOKUP(CONCATENATE($C$1,A114,B114),'Dados planilhados'!D:L,9,FALSE)</f>
        <v>1710451.5</v>
      </c>
      <c r="D114" s="43">
        <f>VLOOKUP(CONCATENATE($D$1,A114,B114),'Dados planilhados'!D:L,9,FALSE)</f>
        <v>346614.3333</v>
      </c>
      <c r="E114" s="35"/>
      <c r="F114" s="35"/>
      <c r="G114" s="35"/>
    </row>
    <row r="115">
      <c r="A115" s="50" t="s">
        <v>55</v>
      </c>
      <c r="B115" s="30">
        <v>15.0</v>
      </c>
      <c r="C115" s="43">
        <f>VLOOKUP(CONCATENATE($C$1,A115,B115),'Dados planilhados'!D:L,9,FALSE)</f>
        <v>2402277.5</v>
      </c>
      <c r="D115" s="43">
        <f>VLOOKUP(CONCATENATE($D$1,A115,B115),'Dados planilhados'!D:L,9,FALSE)</f>
        <v>1232235.333</v>
      </c>
      <c r="E115" s="35"/>
      <c r="F115" s="35"/>
      <c r="G115" s="35"/>
    </row>
    <row r="116">
      <c r="A116" s="50" t="s">
        <v>55</v>
      </c>
      <c r="B116" s="30">
        <v>20.0</v>
      </c>
      <c r="C116" s="43">
        <f>VLOOKUP(CONCATENATE($C$1,A116,B116),'Dados planilhados'!D:L,9,FALSE)</f>
        <v>3146233</v>
      </c>
      <c r="D116" s="43">
        <f>VLOOKUP(CONCATENATE($D$1,A116,B116),'Dados planilhados'!D:L,9,FALSE)</f>
        <v>2439809.667</v>
      </c>
      <c r="E116" s="35"/>
      <c r="F116" s="35"/>
      <c r="G116" s="35"/>
    </row>
    <row r="117">
      <c r="A117" s="50" t="s">
        <v>55</v>
      </c>
      <c r="B117" s="30">
        <v>25.0</v>
      </c>
      <c r="C117" s="43">
        <f>VLOOKUP(CONCATENATE($C$1,A117,B117),'Dados planilhados'!D:L,9,FALSE)</f>
        <v>4026992.667</v>
      </c>
      <c r="D117" s="43">
        <f>VLOOKUP(CONCATENATE($D$1,A117,B117),'Dados planilhados'!D:L,9,FALSE)</f>
        <v>3885019</v>
      </c>
      <c r="E117" s="35"/>
      <c r="F117" s="35"/>
      <c r="G117" s="35"/>
    </row>
    <row r="118">
      <c r="A118" s="50" t="s">
        <v>55</v>
      </c>
      <c r="B118" s="30">
        <v>30.0</v>
      </c>
      <c r="C118" s="43">
        <f>VLOOKUP(CONCATENATE($C$1,A118,B118),'Dados planilhados'!D:L,9,FALSE)</f>
        <v>4979803.667</v>
      </c>
      <c r="D118" s="43">
        <f>VLOOKUP(CONCATENATE($D$1,A118,B118),'Dados planilhados'!D:L,9,FALSE)</f>
        <v>5731842.667</v>
      </c>
      <c r="E118" s="35"/>
      <c r="F118" s="35"/>
      <c r="G118" s="35"/>
    </row>
    <row r="119">
      <c r="A119" s="50" t="s">
        <v>55</v>
      </c>
      <c r="B119" s="30">
        <v>35.0</v>
      </c>
      <c r="C119" s="43">
        <f>VLOOKUP(CONCATENATE($C$1,A119,B119),'Dados planilhados'!D:L,9,FALSE)</f>
        <v>6060466.833</v>
      </c>
      <c r="D119" s="43">
        <f>VLOOKUP(CONCATENATE($D$1,A119,B119),'Dados planilhados'!D:L,9,FALSE)</f>
        <v>7751495.333</v>
      </c>
      <c r="E119" s="35"/>
      <c r="F119" s="35"/>
      <c r="G119" s="35"/>
    </row>
    <row r="120">
      <c r="A120" s="50" t="s">
        <v>55</v>
      </c>
      <c r="B120" s="30">
        <v>40.0</v>
      </c>
      <c r="C120" s="43">
        <f>VLOOKUP(CONCATENATE($C$1,A120,B120),'Dados planilhados'!D:L,9,FALSE)</f>
        <v>7254848.333</v>
      </c>
      <c r="D120" s="43">
        <f>VLOOKUP(CONCATENATE($D$1,A120,B120),'Dados planilhados'!D:L,9,FALSE)</f>
        <v>10062536.33</v>
      </c>
      <c r="E120" s="35"/>
      <c r="F120" s="35"/>
      <c r="G120" s="35"/>
    </row>
    <row r="121">
      <c r="A121" s="50" t="s">
        <v>55</v>
      </c>
      <c r="B121" s="30">
        <v>45.0</v>
      </c>
      <c r="C121" s="43">
        <f>VLOOKUP(CONCATENATE($C$1,A121,B121),'Dados planilhados'!D:L,9,FALSE)</f>
        <v>8524464.833</v>
      </c>
      <c r="D121" s="43">
        <f>VLOOKUP(CONCATENATE($D$1,A121,B121),'Dados planilhados'!D:L,9,FALSE)</f>
        <v>12632504.67</v>
      </c>
      <c r="E121" s="59"/>
      <c r="F121" s="59"/>
      <c r="G121" s="59" t="str">
        <f>(F121-E121)/E121</f>
        <v>#DIV/0!</v>
      </c>
    </row>
    <row r="122">
      <c r="A122" s="50" t="s">
        <v>56</v>
      </c>
      <c r="B122" s="30">
        <v>0.0</v>
      </c>
      <c r="C122" s="43">
        <f>VLOOKUP(CONCATENATE($C$1,A122,B122),'Dados planilhados'!D:L,9,FALSE)</f>
        <v>455576.8333</v>
      </c>
      <c r="D122" s="43">
        <f>VLOOKUP(CONCATENATE($D$1,A122,B122),'Dados planilhados'!D:L,9,FALSE)</f>
        <v>-1453653.667</v>
      </c>
      <c r="E122" s="35"/>
      <c r="F122" s="35"/>
      <c r="G122" s="35"/>
    </row>
    <row r="123">
      <c r="A123" s="50" t="s">
        <v>56</v>
      </c>
      <c r="B123" s="30">
        <v>5.0</v>
      </c>
      <c r="C123" s="43">
        <f>VLOOKUP(CONCATENATE($C$1,A123,B123),'Dados planilhados'!D:L,9,FALSE)</f>
        <v>643968.3333</v>
      </c>
      <c r="D123" s="43">
        <f>VLOOKUP(CONCATENATE($D$1,A123,B123),'Dados planilhados'!D:L,9,FALSE)</f>
        <v>-1167936.333</v>
      </c>
      <c r="E123" s="35"/>
      <c r="F123" s="35"/>
      <c r="G123" s="35"/>
    </row>
    <row r="124">
      <c r="A124" s="50" t="s">
        <v>56</v>
      </c>
      <c r="B124" s="30">
        <v>10.0</v>
      </c>
      <c r="C124" s="43">
        <f>VLOOKUP(CONCATENATE($C$1,A124,B124),'Dados planilhados'!D:L,9,FALSE)</f>
        <v>913785.8333</v>
      </c>
      <c r="D124" s="43">
        <f>VLOOKUP(CONCATENATE($D$1,A124,B124),'Dados planilhados'!D:L,9,FALSE)</f>
        <v>-758500</v>
      </c>
      <c r="E124" s="35"/>
      <c r="F124" s="35"/>
      <c r="G124" s="35"/>
    </row>
    <row r="125">
      <c r="A125" s="50" t="s">
        <v>56</v>
      </c>
      <c r="B125" s="30">
        <v>15.0</v>
      </c>
      <c r="C125" s="43">
        <f>VLOOKUP(CONCATENATE($C$1,A125,B125),'Dados planilhados'!D:L,9,FALSE)</f>
        <v>1280419.5</v>
      </c>
      <c r="D125" s="43">
        <f>VLOOKUP(CONCATENATE($D$1,A125,B125),'Dados planilhados'!D:L,9,FALSE)</f>
        <v>-303405.6667</v>
      </c>
      <c r="E125" s="35"/>
      <c r="F125" s="35"/>
      <c r="G125" s="35"/>
    </row>
    <row r="126">
      <c r="A126" s="50" t="s">
        <v>56</v>
      </c>
      <c r="B126" s="30">
        <v>20.0</v>
      </c>
      <c r="C126" s="43">
        <f>VLOOKUP(CONCATENATE($C$1,A126,B126),'Dados planilhados'!D:L,9,FALSE)</f>
        <v>1749474.333</v>
      </c>
      <c r="D126" s="43">
        <f>VLOOKUP(CONCATENATE($D$1,A126,B126),'Dados planilhados'!D:L,9,FALSE)</f>
        <v>564775</v>
      </c>
      <c r="E126" s="35"/>
      <c r="F126" s="35"/>
      <c r="G126" s="35"/>
    </row>
    <row r="127">
      <c r="A127" s="50" t="s">
        <v>56</v>
      </c>
      <c r="B127" s="30">
        <v>25.0</v>
      </c>
      <c r="C127" s="43">
        <f>VLOOKUP(CONCATENATE($C$1,A127,B127),'Dados planilhados'!D:L,9,FALSE)</f>
        <v>2370210</v>
      </c>
      <c r="D127" s="43">
        <f>VLOOKUP(CONCATENATE($D$1,A127,B127),'Dados planilhados'!D:L,9,FALSE)</f>
        <v>1552684.667</v>
      </c>
      <c r="E127" s="35"/>
      <c r="F127" s="35"/>
      <c r="G127" s="35"/>
    </row>
    <row r="128">
      <c r="A128" s="50" t="s">
        <v>56</v>
      </c>
      <c r="B128" s="30">
        <v>30.0</v>
      </c>
      <c r="C128" s="43">
        <f>VLOOKUP(CONCATENATE($C$1,A128,B128),'Dados planilhados'!D:L,9,FALSE)</f>
        <v>2953767.333</v>
      </c>
      <c r="D128" s="43">
        <f>VLOOKUP(CONCATENATE($D$1,A128,B128),'Dados planilhados'!D:L,9,FALSE)</f>
        <v>2631577.667</v>
      </c>
      <c r="E128" s="35"/>
      <c r="F128" s="35"/>
      <c r="G128" s="35"/>
    </row>
    <row r="129">
      <c r="A129" s="50" t="s">
        <v>56</v>
      </c>
      <c r="B129" s="30">
        <v>35.0</v>
      </c>
      <c r="C129" s="43">
        <f>VLOOKUP(CONCATENATE($C$1,A129,B129),'Dados planilhados'!D:L,9,FALSE)</f>
        <v>3646031.167</v>
      </c>
      <c r="D129" s="43">
        <f>VLOOKUP(CONCATENATE($D$1,A129,B129),'Dados planilhados'!D:L,9,FALSE)</f>
        <v>4036084</v>
      </c>
      <c r="E129" s="35"/>
      <c r="F129" s="35"/>
      <c r="G129" s="35"/>
    </row>
    <row r="130">
      <c r="A130" s="50" t="s">
        <v>56</v>
      </c>
      <c r="B130" s="30">
        <v>40.0</v>
      </c>
      <c r="C130" s="43">
        <f>VLOOKUP(CONCATENATE($C$1,A130,B130),'Dados planilhados'!D:L,9,FALSE)</f>
        <v>4412493.333</v>
      </c>
      <c r="D130" s="43">
        <f>VLOOKUP(CONCATENATE($D$1,A130,B130),'Dados planilhados'!D:L,9,FALSE)</f>
        <v>5603191.667</v>
      </c>
      <c r="E130" s="35"/>
      <c r="F130" s="35"/>
      <c r="G130" s="35"/>
    </row>
    <row r="131">
      <c r="A131" s="50" t="s">
        <v>56</v>
      </c>
      <c r="B131" s="30">
        <v>45.0</v>
      </c>
      <c r="C131" s="43">
        <f>VLOOKUP(CONCATENATE($C$1,A131,B131),'Dados planilhados'!D:L,9,FALSE)</f>
        <v>5186161.167</v>
      </c>
      <c r="D131" s="43">
        <f>VLOOKUP(CONCATENATE($D$1,A131,B131),'Dados planilhados'!D:L,9,FALSE)</f>
        <v>7397922.667</v>
      </c>
      <c r="E131" s="59"/>
      <c r="F131" s="59"/>
      <c r="G131" s="59" t="str">
        <f>(F131-E131)/E131</f>
        <v>#DIV/0!</v>
      </c>
    </row>
    <row r="132">
      <c r="A132" s="50" t="s">
        <v>57</v>
      </c>
      <c r="B132" s="30">
        <v>0.0</v>
      </c>
      <c r="C132" s="43">
        <f>VLOOKUP(CONCATENATE($C$1,A132,B132),'Dados planilhados'!D:L,9,FALSE)</f>
        <v>796350.5</v>
      </c>
      <c r="D132" s="43">
        <f>VLOOKUP(CONCATENATE($D$1,A132,B132),'Dados planilhados'!D:L,9,FALSE)</f>
        <v>-1178410.333</v>
      </c>
      <c r="E132" s="35"/>
      <c r="F132" s="35"/>
      <c r="G132" s="35"/>
    </row>
    <row r="133">
      <c r="A133" s="50" t="s">
        <v>57</v>
      </c>
      <c r="B133" s="30">
        <v>5.0</v>
      </c>
      <c r="C133" s="43">
        <f>VLOOKUP(CONCATENATE($C$1,A133,B133),'Dados planilhados'!D:L,9,FALSE)</f>
        <v>1005098.667</v>
      </c>
      <c r="D133" s="43">
        <f>VLOOKUP(CONCATENATE($D$1,A133,B133),'Dados planilhados'!D:L,9,FALSE)</f>
        <v>-886546</v>
      </c>
      <c r="E133" s="35"/>
      <c r="F133" s="35"/>
      <c r="G133" s="35"/>
    </row>
    <row r="134">
      <c r="A134" s="50" t="s">
        <v>57</v>
      </c>
      <c r="B134" s="30">
        <v>10.0</v>
      </c>
      <c r="C134" s="43">
        <f>VLOOKUP(CONCATENATE($C$1,A134,B134),'Dados planilhados'!D:L,9,FALSE)</f>
        <v>1284472.833</v>
      </c>
      <c r="D134" s="43">
        <f>VLOOKUP(CONCATENATE($D$1,A134,B134),'Dados planilhados'!D:L,9,FALSE)</f>
        <v>-425001.6667</v>
      </c>
      <c r="E134" s="35"/>
      <c r="F134" s="35"/>
      <c r="G134" s="35"/>
    </row>
    <row r="135">
      <c r="A135" s="50" t="s">
        <v>57</v>
      </c>
      <c r="B135" s="30">
        <v>15.0</v>
      </c>
      <c r="C135" s="43">
        <f>VLOOKUP(CONCATENATE($C$1,A135,B135),'Dados planilhados'!D:L,9,FALSE)</f>
        <v>1770908.5</v>
      </c>
      <c r="D135" s="43">
        <f>VLOOKUP(CONCATENATE($D$1,A135,B135),'Dados planilhados'!D:L,9,FALSE)</f>
        <v>139914.6667</v>
      </c>
      <c r="E135" s="35"/>
      <c r="F135" s="35"/>
      <c r="G135" s="35"/>
    </row>
    <row r="136">
      <c r="A136" s="50" t="s">
        <v>57</v>
      </c>
      <c r="B136" s="30">
        <v>20.0</v>
      </c>
      <c r="C136" s="43">
        <f>VLOOKUP(CONCATENATE($C$1,A136,B136),'Dados planilhados'!D:L,9,FALSE)</f>
        <v>2327949.667</v>
      </c>
      <c r="D136" s="43">
        <f>VLOOKUP(CONCATENATE($D$1,A136,B136),'Dados planilhados'!D:L,9,FALSE)</f>
        <v>1122685.333</v>
      </c>
      <c r="E136" s="35"/>
      <c r="F136" s="35"/>
      <c r="G136" s="35"/>
    </row>
    <row r="137">
      <c r="A137" s="50" t="s">
        <v>57</v>
      </c>
      <c r="B137" s="30">
        <v>25.0</v>
      </c>
      <c r="C137" s="43">
        <f>VLOOKUP(CONCATENATE($C$1,A137,B137),'Dados planilhados'!D:L,9,FALSE)</f>
        <v>2921244.333</v>
      </c>
      <c r="D137" s="43">
        <f>VLOOKUP(CONCATENATE($D$1,A137,B137),'Dados planilhados'!D:L,9,FALSE)</f>
        <v>2211353</v>
      </c>
      <c r="E137" s="35"/>
      <c r="F137" s="35"/>
      <c r="G137" s="35"/>
    </row>
    <row r="138">
      <c r="A138" s="50" t="s">
        <v>57</v>
      </c>
      <c r="B138" s="30">
        <v>30.0</v>
      </c>
      <c r="C138" s="43">
        <f>VLOOKUP(CONCATENATE($C$1,A138,B138),'Dados planilhados'!D:L,9,FALSE)</f>
        <v>3581066.333</v>
      </c>
      <c r="D138" s="43">
        <f>VLOOKUP(CONCATENATE($D$1,A138,B138),'Dados planilhados'!D:L,9,FALSE)</f>
        <v>3581189.667</v>
      </c>
      <c r="E138" s="35"/>
      <c r="F138" s="35"/>
      <c r="G138" s="35"/>
    </row>
    <row r="139">
      <c r="A139" s="50" t="s">
        <v>57</v>
      </c>
      <c r="B139" s="30">
        <v>35.0</v>
      </c>
      <c r="C139" s="43">
        <f>VLOOKUP(CONCATENATE($C$1,A139,B139),'Dados planilhados'!D:L,9,FALSE)</f>
        <v>4286555.833</v>
      </c>
      <c r="D139" s="43">
        <f>VLOOKUP(CONCATENATE($D$1,A139,B139),'Dados planilhados'!D:L,9,FALSE)</f>
        <v>5154204.667</v>
      </c>
      <c r="E139" s="35"/>
      <c r="F139" s="35"/>
      <c r="G139" s="35"/>
    </row>
    <row r="140">
      <c r="A140" s="50" t="s">
        <v>57</v>
      </c>
      <c r="B140" s="30">
        <v>40.0</v>
      </c>
      <c r="C140" s="43">
        <f>VLOOKUP(CONCATENATE($C$1,A140,B140),'Dados planilhados'!D:L,9,FALSE)</f>
        <v>5021995</v>
      </c>
      <c r="D140" s="43">
        <f>VLOOKUP(CONCATENATE($D$1,A140,B140),'Dados planilhados'!D:L,9,FALSE)</f>
        <v>6970297</v>
      </c>
      <c r="E140" s="35"/>
      <c r="F140" s="35"/>
      <c r="G140" s="35"/>
    </row>
    <row r="141">
      <c r="A141" s="50" t="s">
        <v>57</v>
      </c>
      <c r="B141" s="30">
        <v>45.0</v>
      </c>
      <c r="C141" s="43">
        <f>VLOOKUP(CONCATENATE($C$1,A141,B141),'Dados planilhados'!D:L,9,FALSE)</f>
        <v>5791603.167</v>
      </c>
      <c r="D141" s="43">
        <f>VLOOKUP(CONCATENATE($D$1,A141,B141),'Dados planilhados'!D:L,9,FALSE)</f>
        <v>9018395</v>
      </c>
      <c r="E141" s="59"/>
      <c r="F141" s="59"/>
      <c r="G141" s="59" t="str">
        <f>(F141-E141)/E141</f>
        <v>#DIV/0!</v>
      </c>
    </row>
    <row r="142">
      <c r="A142" s="50" t="s">
        <v>58</v>
      </c>
      <c r="B142" s="30">
        <v>0.0</v>
      </c>
      <c r="C142" s="43">
        <f>VLOOKUP(CONCATENATE($C$1,A142,B142),'Dados planilhados'!D:L,9,FALSE)</f>
        <v>424798.8333</v>
      </c>
      <c r="D142" s="43">
        <f>VLOOKUP(CONCATENATE($D$1,A142,B142),'Dados planilhados'!D:L,9,FALSE)</f>
        <v>-1152244.667</v>
      </c>
      <c r="E142" s="35"/>
      <c r="F142" s="35"/>
      <c r="G142" s="35"/>
    </row>
    <row r="143">
      <c r="A143" s="50" t="s">
        <v>58</v>
      </c>
      <c r="B143" s="30">
        <v>5.0</v>
      </c>
      <c r="C143" s="43">
        <f>VLOOKUP(CONCATENATE($C$1,A143,B143),'Dados planilhados'!D:L,9,FALSE)</f>
        <v>746533.6667</v>
      </c>
      <c r="D143" s="43">
        <f>VLOOKUP(CONCATENATE($D$1,A143,B143),'Dados planilhados'!D:L,9,FALSE)</f>
        <v>-699977</v>
      </c>
      <c r="E143" s="35"/>
      <c r="F143" s="35"/>
      <c r="G143" s="35"/>
    </row>
    <row r="144">
      <c r="A144" s="50" t="s">
        <v>58</v>
      </c>
      <c r="B144" s="30">
        <v>10.0</v>
      </c>
      <c r="C144" s="43">
        <f>VLOOKUP(CONCATENATE($C$1,A144,B144),'Dados planilhados'!D:L,9,FALSE)</f>
        <v>1279509.167</v>
      </c>
      <c r="D144" s="43">
        <f>VLOOKUP(CONCATENATE($D$1,A144,B144),'Dados planilhados'!D:L,9,FALSE)</f>
        <v>64571.33333</v>
      </c>
      <c r="E144" s="35"/>
      <c r="F144" s="35"/>
      <c r="G144" s="35"/>
    </row>
    <row r="145">
      <c r="A145" s="50" t="s">
        <v>58</v>
      </c>
      <c r="B145" s="30">
        <v>15.0</v>
      </c>
      <c r="C145" s="43">
        <f>VLOOKUP(CONCATENATE($C$1,A145,B145),'Dados planilhados'!D:L,9,FALSE)</f>
        <v>2114940.833</v>
      </c>
      <c r="D145" s="43">
        <f>VLOOKUP(CONCATENATE($D$1,A145,B145),'Dados planilhados'!D:L,9,FALSE)</f>
        <v>1237242.667</v>
      </c>
      <c r="E145" s="35"/>
      <c r="F145" s="35"/>
      <c r="G145" s="35"/>
    </row>
    <row r="146">
      <c r="A146" s="50" t="s">
        <v>58</v>
      </c>
      <c r="B146" s="30">
        <v>20.0</v>
      </c>
      <c r="C146" s="43">
        <f>VLOOKUP(CONCATENATE($C$1,A146,B146),'Dados planilhados'!D:L,9,FALSE)</f>
        <v>3121244.667</v>
      </c>
      <c r="D146" s="43">
        <f>VLOOKUP(CONCATENATE($D$1,A146,B146),'Dados planilhados'!D:L,9,FALSE)</f>
        <v>2771764.333</v>
      </c>
      <c r="E146" s="35"/>
      <c r="F146" s="35"/>
      <c r="G146" s="35"/>
    </row>
    <row r="147">
      <c r="A147" s="50" t="s">
        <v>58</v>
      </c>
      <c r="B147" s="30">
        <v>25.0</v>
      </c>
      <c r="C147" s="43">
        <f>VLOOKUP(CONCATENATE($C$1,A147,B147),'Dados planilhados'!D:L,9,FALSE)</f>
        <v>4295396.333</v>
      </c>
      <c r="D147" s="43">
        <f>VLOOKUP(CONCATENATE($D$1,A147,B147),'Dados planilhados'!D:L,9,FALSE)</f>
        <v>4786507.667</v>
      </c>
      <c r="E147" s="35"/>
      <c r="F147" s="35"/>
      <c r="G147" s="35"/>
    </row>
    <row r="148">
      <c r="A148" s="50" t="s">
        <v>58</v>
      </c>
      <c r="B148" s="30">
        <v>30.0</v>
      </c>
      <c r="C148" s="43">
        <f>VLOOKUP(CONCATENATE($C$1,A148,B148),'Dados planilhados'!D:L,9,FALSE)</f>
        <v>5584076.333</v>
      </c>
      <c r="D148" s="43">
        <f>VLOOKUP(CONCATENATE($D$1,A148,B148),'Dados planilhados'!D:L,9,FALSE)</f>
        <v>7271255.667</v>
      </c>
      <c r="E148" s="35"/>
      <c r="F148" s="35"/>
      <c r="G148" s="35"/>
    </row>
    <row r="149">
      <c r="A149" s="50" t="s">
        <v>58</v>
      </c>
      <c r="B149" s="30">
        <v>35.0</v>
      </c>
      <c r="C149" s="43">
        <f>VLOOKUP(CONCATENATE($C$1,A149,B149),'Dados planilhados'!D:L,9,FALSE)</f>
        <v>6963277.167</v>
      </c>
      <c r="D149" s="43">
        <f>VLOOKUP(CONCATENATE($D$1,A149,B149),'Dados planilhados'!D:L,9,FALSE)</f>
        <v>10075505</v>
      </c>
      <c r="E149" s="35"/>
      <c r="F149" s="35"/>
      <c r="G149" s="35"/>
    </row>
    <row r="150">
      <c r="A150" s="50" t="s">
        <v>58</v>
      </c>
      <c r="B150" s="30">
        <v>40.0</v>
      </c>
      <c r="C150" s="43">
        <f>VLOOKUP(CONCATENATE($C$1,A150,B150),'Dados planilhados'!D:L,9,FALSE)</f>
        <v>8474758</v>
      </c>
      <c r="D150" s="43">
        <f>VLOOKUP(CONCATENATE($D$1,A150,B150),'Dados planilhados'!D:L,9,FALSE)</f>
        <v>13286765.67</v>
      </c>
      <c r="E150" s="35"/>
      <c r="F150" s="35"/>
      <c r="G150" s="35"/>
    </row>
    <row r="151">
      <c r="A151" s="50" t="s">
        <v>58</v>
      </c>
      <c r="B151" s="30">
        <v>45.0</v>
      </c>
      <c r="C151" s="43">
        <f>VLOOKUP(CONCATENATE($C$1,A151,B151),'Dados planilhados'!D:L,9,FALSE)</f>
        <v>10058384.5</v>
      </c>
      <c r="D151" s="43">
        <f>VLOOKUP(CONCATENATE($D$1,A151,B151),'Dados planilhados'!D:L,9,FALSE)</f>
        <v>16945208</v>
      </c>
      <c r="E151" s="59"/>
      <c r="F151" s="59"/>
      <c r="G151" s="59" t="str">
        <f>(F151-E151)/E151</f>
        <v>#DIV/0!</v>
      </c>
    </row>
    <row r="152">
      <c r="A152" s="35"/>
      <c r="B152" s="35"/>
      <c r="C152" s="35"/>
      <c r="D152" s="35"/>
      <c r="E152" s="35"/>
      <c r="F152" s="35"/>
      <c r="G152" s="35"/>
    </row>
    <row r="153">
      <c r="A153" s="35"/>
      <c r="B153" s="35"/>
      <c r="C153" s="35"/>
      <c r="D153" s="35"/>
      <c r="E153" s="35"/>
      <c r="F153" s="35"/>
      <c r="G153" s="35"/>
    </row>
    <row r="154">
      <c r="A154" s="35"/>
      <c r="B154" s="35"/>
      <c r="C154" s="35"/>
      <c r="D154" s="35"/>
      <c r="E154" s="35"/>
      <c r="F154" s="35"/>
      <c r="G154" s="35"/>
    </row>
    <row r="155">
      <c r="A155" s="35"/>
      <c r="B155" s="35"/>
      <c r="C155" s="35"/>
      <c r="D155" s="35"/>
      <c r="E155" s="35"/>
      <c r="F155" s="35"/>
      <c r="G155" s="35"/>
    </row>
    <row r="156">
      <c r="A156" s="35"/>
      <c r="B156" s="35"/>
      <c r="C156" s="35"/>
      <c r="D156" s="35"/>
      <c r="E156" s="35"/>
      <c r="F156" s="35"/>
      <c r="G156" s="35"/>
    </row>
    <row r="157">
      <c r="A157" s="35"/>
      <c r="B157" s="35"/>
      <c r="C157" s="35"/>
      <c r="D157" s="35"/>
      <c r="E157" s="35"/>
      <c r="F157" s="35"/>
      <c r="G157" s="35"/>
    </row>
    <row r="158">
      <c r="A158" s="35"/>
      <c r="B158" s="35"/>
      <c r="C158" s="35"/>
      <c r="D158" s="35"/>
      <c r="E158" s="35"/>
      <c r="F158" s="35"/>
      <c r="G158" s="35"/>
    </row>
    <row r="159">
      <c r="A159" s="35"/>
      <c r="B159" s="35"/>
      <c r="C159" s="35"/>
      <c r="D159" s="35"/>
      <c r="E159" s="35"/>
      <c r="F159" s="35"/>
      <c r="G159" s="35"/>
    </row>
    <row r="160">
      <c r="A160" s="35"/>
      <c r="B160" s="35"/>
      <c r="C160" s="35"/>
      <c r="D160" s="35"/>
      <c r="E160" s="35"/>
      <c r="F160" s="35"/>
      <c r="G160" s="35"/>
    </row>
    <row r="161">
      <c r="A161" s="35"/>
      <c r="B161" s="35"/>
      <c r="C161" s="35"/>
      <c r="D161" s="35"/>
      <c r="E161" s="35"/>
      <c r="F161" s="35"/>
      <c r="G161" s="35"/>
    </row>
    <row r="162">
      <c r="A162" s="35"/>
      <c r="B162" s="35"/>
      <c r="C162" s="35"/>
      <c r="D162" s="35"/>
      <c r="E162" s="35"/>
      <c r="F162" s="35"/>
      <c r="G162" s="35"/>
    </row>
    <row r="163">
      <c r="A163" s="35"/>
      <c r="B163" s="35"/>
      <c r="C163" s="35"/>
      <c r="D163" s="35"/>
      <c r="E163" s="35"/>
      <c r="F163" s="35"/>
      <c r="G163" s="35"/>
    </row>
    <row r="164">
      <c r="A164" s="35"/>
      <c r="B164" s="35"/>
      <c r="C164" s="35"/>
      <c r="D164" s="35"/>
      <c r="E164" s="35"/>
      <c r="F164" s="35"/>
      <c r="G164" s="35"/>
    </row>
    <row r="165">
      <c r="A165" s="35"/>
      <c r="B165" s="35"/>
      <c r="C165" s="35"/>
      <c r="D165" s="35"/>
      <c r="E165" s="35"/>
      <c r="F165" s="35"/>
      <c r="G165" s="35"/>
    </row>
    <row r="166">
      <c r="A166" s="35"/>
      <c r="B166" s="35"/>
      <c r="C166" s="35"/>
      <c r="D166" s="35"/>
      <c r="E166" s="35"/>
      <c r="F166" s="35"/>
      <c r="G166" s="35"/>
    </row>
    <row r="167">
      <c r="A167" s="35"/>
      <c r="B167" s="35"/>
      <c r="C167" s="35"/>
      <c r="D167" s="35"/>
      <c r="E167" s="35"/>
      <c r="F167" s="35"/>
      <c r="G167" s="35"/>
    </row>
    <row r="168">
      <c r="A168" s="35"/>
      <c r="B168" s="35"/>
      <c r="C168" s="35"/>
      <c r="D168" s="35"/>
      <c r="E168" s="35"/>
      <c r="F168" s="35"/>
      <c r="G168" s="35"/>
    </row>
    <row r="169">
      <c r="A169" s="35"/>
      <c r="B169" s="35"/>
      <c r="C169" s="35"/>
      <c r="D169" s="35"/>
      <c r="E169" s="35"/>
      <c r="F169" s="35"/>
      <c r="G169" s="35"/>
    </row>
    <row r="170">
      <c r="A170" s="35"/>
      <c r="B170" s="35"/>
      <c r="C170" s="35"/>
      <c r="D170" s="35"/>
      <c r="E170" s="35"/>
      <c r="F170" s="35"/>
      <c r="G170" s="35"/>
    </row>
    <row r="171">
      <c r="A171" s="35"/>
      <c r="B171" s="35"/>
      <c r="C171" s="35"/>
      <c r="D171" s="35"/>
      <c r="E171" s="35"/>
      <c r="F171" s="35"/>
      <c r="G171" s="35"/>
    </row>
    <row r="172">
      <c r="A172" s="35"/>
      <c r="B172" s="35"/>
      <c r="C172" s="35"/>
      <c r="D172" s="35"/>
      <c r="E172" s="35"/>
      <c r="F172" s="35"/>
      <c r="G172" s="35"/>
    </row>
    <row r="173">
      <c r="A173" s="35"/>
      <c r="B173" s="35"/>
      <c r="C173" s="35"/>
      <c r="D173" s="35"/>
      <c r="E173" s="35"/>
      <c r="F173" s="35"/>
      <c r="G173" s="35"/>
    </row>
    <row r="174">
      <c r="A174" s="35"/>
      <c r="B174" s="35"/>
      <c r="C174" s="35"/>
      <c r="D174" s="35"/>
      <c r="E174" s="35"/>
      <c r="F174" s="35"/>
      <c r="G174" s="35"/>
    </row>
    <row r="175">
      <c r="A175" s="35"/>
      <c r="B175" s="35"/>
      <c r="C175" s="35"/>
      <c r="D175" s="35"/>
      <c r="E175" s="35"/>
      <c r="F175" s="35"/>
      <c r="G175" s="35"/>
    </row>
    <row r="176">
      <c r="A176" s="35"/>
      <c r="B176" s="35"/>
      <c r="C176" s="35"/>
      <c r="D176" s="35"/>
      <c r="E176" s="35"/>
      <c r="F176" s="35"/>
      <c r="G176" s="35"/>
    </row>
    <row r="177">
      <c r="A177" s="35"/>
      <c r="B177" s="35"/>
      <c r="C177" s="35"/>
      <c r="D177" s="35"/>
      <c r="E177" s="35"/>
      <c r="F177" s="35"/>
      <c r="G177" s="35"/>
    </row>
    <row r="178">
      <c r="A178" s="35"/>
      <c r="B178" s="35"/>
      <c r="C178" s="35"/>
      <c r="D178" s="35"/>
      <c r="E178" s="35"/>
      <c r="F178" s="35"/>
      <c r="G178" s="35"/>
    </row>
    <row r="179">
      <c r="A179" s="35"/>
      <c r="B179" s="35"/>
      <c r="C179" s="35"/>
      <c r="D179" s="35"/>
      <c r="E179" s="35"/>
      <c r="F179" s="35"/>
      <c r="G179" s="35"/>
    </row>
    <row r="180">
      <c r="A180" s="35"/>
      <c r="B180" s="35"/>
      <c r="C180" s="35"/>
      <c r="D180" s="35"/>
      <c r="E180" s="35"/>
      <c r="F180" s="35"/>
      <c r="G180" s="35"/>
    </row>
    <row r="181">
      <c r="A181" s="35"/>
      <c r="B181" s="35"/>
      <c r="C181" s="35"/>
      <c r="D181" s="35"/>
      <c r="E181" s="35"/>
      <c r="F181" s="35"/>
      <c r="G181" s="35"/>
    </row>
    <row r="182">
      <c r="A182" s="35"/>
      <c r="B182" s="35"/>
      <c r="C182" s="35"/>
      <c r="D182" s="35"/>
      <c r="E182" s="35"/>
      <c r="F182" s="35"/>
      <c r="G182" s="35"/>
    </row>
    <row r="183">
      <c r="A183" s="35"/>
      <c r="B183" s="35"/>
      <c r="C183" s="35"/>
      <c r="D183" s="35"/>
      <c r="E183" s="35"/>
      <c r="F183" s="35"/>
      <c r="G183" s="35"/>
    </row>
    <row r="184">
      <c r="A184" s="35"/>
      <c r="B184" s="35"/>
      <c r="C184" s="35"/>
      <c r="D184" s="35"/>
      <c r="E184" s="35"/>
      <c r="F184" s="35"/>
      <c r="G184" s="35"/>
    </row>
    <row r="185">
      <c r="A185" s="35"/>
      <c r="B185" s="35"/>
      <c r="C185" s="35"/>
      <c r="D185" s="35"/>
      <c r="E185" s="35"/>
      <c r="F185" s="35"/>
      <c r="G185" s="35"/>
    </row>
    <row r="186">
      <c r="A186" s="35"/>
      <c r="B186" s="35"/>
      <c r="C186" s="35"/>
      <c r="D186" s="35"/>
      <c r="E186" s="35"/>
      <c r="F186" s="35"/>
      <c r="G186" s="35"/>
    </row>
    <row r="187">
      <c r="A187" s="35"/>
      <c r="B187" s="35"/>
      <c r="C187" s="35"/>
      <c r="D187" s="35"/>
      <c r="E187" s="35"/>
      <c r="F187" s="35"/>
      <c r="G187" s="35"/>
    </row>
    <row r="188">
      <c r="A188" s="35"/>
      <c r="B188" s="35"/>
      <c r="C188" s="35"/>
      <c r="D188" s="35"/>
      <c r="E188" s="35"/>
      <c r="F188" s="35"/>
      <c r="G188" s="35"/>
    </row>
    <row r="189">
      <c r="A189" s="35"/>
      <c r="B189" s="35"/>
      <c r="C189" s="35"/>
      <c r="D189" s="35"/>
      <c r="E189" s="35"/>
      <c r="F189" s="35"/>
      <c r="G189" s="35"/>
    </row>
    <row r="190">
      <c r="A190" s="35"/>
      <c r="B190" s="35"/>
      <c r="C190" s="35"/>
      <c r="D190" s="35"/>
      <c r="E190" s="35"/>
      <c r="F190" s="35"/>
      <c r="G190" s="35"/>
    </row>
    <row r="191">
      <c r="A191" s="35"/>
      <c r="B191" s="35"/>
      <c r="C191" s="35"/>
      <c r="D191" s="35"/>
      <c r="E191" s="35"/>
      <c r="F191" s="35"/>
      <c r="G191" s="35"/>
    </row>
    <row r="192">
      <c r="A192" s="35"/>
      <c r="B192" s="35"/>
      <c r="C192" s="35"/>
      <c r="D192" s="35"/>
      <c r="E192" s="35"/>
      <c r="F192" s="35"/>
      <c r="G192" s="35"/>
    </row>
    <row r="193">
      <c r="A193" s="35"/>
      <c r="B193" s="35"/>
      <c r="C193" s="35"/>
      <c r="D193" s="35"/>
      <c r="E193" s="35"/>
      <c r="F193" s="35"/>
      <c r="G193" s="35"/>
    </row>
    <row r="194">
      <c r="A194" s="35"/>
      <c r="B194" s="35"/>
      <c r="C194" s="35"/>
      <c r="D194" s="35"/>
      <c r="E194" s="35"/>
      <c r="F194" s="35"/>
      <c r="G194" s="35"/>
    </row>
    <row r="195">
      <c r="A195" s="35"/>
      <c r="B195" s="35"/>
      <c r="C195" s="35"/>
      <c r="D195" s="35"/>
      <c r="E195" s="35"/>
      <c r="F195" s="35"/>
      <c r="G195" s="35"/>
    </row>
    <row r="196">
      <c r="A196" s="35"/>
      <c r="B196" s="35"/>
      <c r="C196" s="35"/>
      <c r="D196" s="35"/>
      <c r="E196" s="35"/>
      <c r="F196" s="35"/>
      <c r="G196" s="35"/>
    </row>
    <row r="197">
      <c r="A197" s="35"/>
      <c r="B197" s="35"/>
      <c r="C197" s="35"/>
      <c r="D197" s="35"/>
      <c r="E197" s="35"/>
      <c r="F197" s="35"/>
      <c r="G197" s="35"/>
    </row>
    <row r="198">
      <c r="A198" s="35"/>
      <c r="B198" s="35"/>
      <c r="C198" s="35"/>
      <c r="D198" s="35"/>
      <c r="E198" s="35"/>
      <c r="F198" s="35"/>
      <c r="G198" s="35"/>
    </row>
    <row r="199">
      <c r="A199" s="35"/>
      <c r="B199" s="35"/>
      <c r="C199" s="35"/>
      <c r="D199" s="35"/>
      <c r="E199" s="35"/>
      <c r="F199" s="35"/>
      <c r="G199" s="35"/>
    </row>
    <row r="200">
      <c r="A200" s="35"/>
      <c r="B200" s="35"/>
      <c r="C200" s="35"/>
      <c r="D200" s="35"/>
      <c r="E200" s="35"/>
      <c r="F200" s="35"/>
      <c r="G200" s="35"/>
    </row>
    <row r="201">
      <c r="A201" s="35"/>
      <c r="B201" s="35"/>
      <c r="C201" s="35"/>
      <c r="D201" s="35"/>
      <c r="E201" s="35"/>
      <c r="F201" s="35"/>
      <c r="G201" s="35"/>
    </row>
    <row r="202">
      <c r="A202" s="35"/>
      <c r="B202" s="35"/>
      <c r="C202" s="35"/>
      <c r="D202" s="35"/>
      <c r="E202" s="35"/>
      <c r="F202" s="35"/>
      <c r="G202" s="35"/>
    </row>
    <row r="203">
      <c r="A203" s="35"/>
      <c r="B203" s="35"/>
      <c r="C203" s="35"/>
      <c r="D203" s="35"/>
      <c r="E203" s="35"/>
      <c r="F203" s="35"/>
      <c r="G203" s="35"/>
    </row>
    <row r="204">
      <c r="A204" s="35"/>
      <c r="B204" s="35"/>
      <c r="C204" s="35"/>
      <c r="D204" s="35"/>
      <c r="E204" s="35"/>
      <c r="F204" s="35"/>
      <c r="G204" s="35"/>
    </row>
    <row r="205">
      <c r="A205" s="35"/>
      <c r="B205" s="35"/>
      <c r="C205" s="35"/>
      <c r="D205" s="35"/>
      <c r="E205" s="35"/>
      <c r="F205" s="35"/>
      <c r="G205" s="35"/>
    </row>
    <row r="206">
      <c r="A206" s="35"/>
      <c r="B206" s="35"/>
      <c r="C206" s="35"/>
      <c r="D206" s="35"/>
      <c r="E206" s="35"/>
      <c r="F206" s="35"/>
      <c r="G206" s="35"/>
    </row>
    <row r="207">
      <c r="A207" s="35"/>
      <c r="B207" s="35"/>
      <c r="C207" s="35"/>
      <c r="D207" s="35"/>
      <c r="E207" s="35"/>
      <c r="F207" s="35"/>
      <c r="G207" s="35"/>
    </row>
    <row r="208">
      <c r="A208" s="35"/>
      <c r="B208" s="35"/>
      <c r="C208" s="35"/>
      <c r="D208" s="35"/>
      <c r="E208" s="35"/>
      <c r="F208" s="35"/>
      <c r="G208" s="35"/>
    </row>
    <row r="209">
      <c r="A209" s="35"/>
      <c r="B209" s="35"/>
      <c r="C209" s="35"/>
      <c r="D209" s="35"/>
      <c r="E209" s="35"/>
      <c r="F209" s="35"/>
      <c r="G209" s="35"/>
    </row>
    <row r="210">
      <c r="A210" s="35"/>
      <c r="B210" s="35"/>
      <c r="C210" s="35"/>
      <c r="D210" s="35"/>
      <c r="E210" s="35"/>
      <c r="F210" s="35"/>
      <c r="G210" s="35"/>
    </row>
    <row r="211">
      <c r="A211" s="35"/>
      <c r="B211" s="35"/>
      <c r="C211" s="35"/>
      <c r="D211" s="35"/>
      <c r="E211" s="35"/>
      <c r="F211" s="35"/>
      <c r="G211" s="35"/>
    </row>
    <row r="212">
      <c r="A212" s="35"/>
      <c r="B212" s="35"/>
      <c r="C212" s="35"/>
      <c r="D212" s="35"/>
      <c r="E212" s="35"/>
      <c r="F212" s="35"/>
      <c r="G212" s="35"/>
    </row>
    <row r="213">
      <c r="A213" s="35"/>
      <c r="B213" s="35"/>
      <c r="C213" s="35"/>
      <c r="D213" s="35"/>
      <c r="E213" s="35"/>
      <c r="F213" s="35"/>
      <c r="G213" s="35"/>
    </row>
    <row r="214">
      <c r="A214" s="35"/>
      <c r="B214" s="35"/>
      <c r="C214" s="35"/>
      <c r="D214" s="35"/>
      <c r="E214" s="35"/>
      <c r="F214" s="35"/>
      <c r="G214" s="35"/>
    </row>
    <row r="215">
      <c r="A215" s="35"/>
      <c r="B215" s="35"/>
      <c r="C215" s="35"/>
      <c r="D215" s="35"/>
      <c r="E215" s="35"/>
      <c r="F215" s="35"/>
      <c r="G215" s="35"/>
    </row>
    <row r="216">
      <c r="A216" s="35"/>
      <c r="B216" s="35"/>
      <c r="C216" s="35"/>
      <c r="D216" s="35"/>
      <c r="E216" s="35"/>
      <c r="F216" s="35"/>
      <c r="G216" s="35"/>
    </row>
    <row r="217">
      <c r="A217" s="35"/>
      <c r="B217" s="35"/>
      <c r="C217" s="35"/>
      <c r="D217" s="35"/>
      <c r="E217" s="35"/>
      <c r="F217" s="35"/>
      <c r="G217" s="35"/>
    </row>
    <row r="218">
      <c r="A218" s="35"/>
      <c r="B218" s="35"/>
      <c r="C218" s="35"/>
      <c r="D218" s="35"/>
      <c r="E218" s="35"/>
      <c r="F218" s="35"/>
      <c r="G218" s="35"/>
    </row>
    <row r="219">
      <c r="A219" s="35"/>
      <c r="B219" s="35"/>
      <c r="C219" s="35"/>
      <c r="D219" s="35"/>
      <c r="E219" s="35"/>
      <c r="F219" s="35"/>
      <c r="G219" s="35"/>
    </row>
    <row r="220">
      <c r="A220" s="35"/>
      <c r="B220" s="35"/>
      <c r="C220" s="35"/>
      <c r="D220" s="35"/>
      <c r="E220" s="35"/>
      <c r="F220" s="35"/>
      <c r="G220" s="35"/>
    </row>
    <row r="221">
      <c r="A221" s="35"/>
      <c r="B221" s="35"/>
      <c r="C221" s="35"/>
      <c r="D221" s="35"/>
      <c r="E221" s="35"/>
      <c r="F221" s="35"/>
      <c r="G221" s="35"/>
    </row>
    <row r="222">
      <c r="A222" s="35"/>
      <c r="B222" s="35"/>
      <c r="C222" s="35"/>
      <c r="D222" s="35"/>
      <c r="E222" s="35"/>
      <c r="F222" s="35"/>
      <c r="G222" s="35"/>
    </row>
    <row r="223">
      <c r="A223" s="35"/>
      <c r="B223" s="35"/>
      <c r="C223" s="35"/>
      <c r="D223" s="35"/>
      <c r="E223" s="35"/>
      <c r="F223" s="35"/>
      <c r="G223" s="35"/>
    </row>
    <row r="224">
      <c r="A224" s="35"/>
      <c r="B224" s="35"/>
      <c r="C224" s="35"/>
      <c r="D224" s="35"/>
      <c r="E224" s="35"/>
      <c r="F224" s="35"/>
      <c r="G224" s="35"/>
    </row>
    <row r="225">
      <c r="A225" s="35"/>
      <c r="B225" s="35"/>
      <c r="C225" s="35"/>
      <c r="D225" s="35"/>
      <c r="E225" s="35"/>
      <c r="F225" s="35"/>
      <c r="G225" s="35"/>
    </row>
    <row r="226">
      <c r="A226" s="35"/>
      <c r="B226" s="35"/>
      <c r="C226" s="35"/>
      <c r="D226" s="35"/>
      <c r="E226" s="35"/>
      <c r="F226" s="35"/>
      <c r="G226" s="35"/>
    </row>
    <row r="227">
      <c r="A227" s="35"/>
      <c r="B227" s="35"/>
      <c r="C227" s="35"/>
      <c r="D227" s="35"/>
      <c r="E227" s="35"/>
      <c r="F227" s="35"/>
      <c r="G227" s="35"/>
    </row>
    <row r="228">
      <c r="A228" s="35"/>
      <c r="B228" s="35"/>
      <c r="C228" s="35"/>
      <c r="D228" s="35"/>
      <c r="E228" s="35"/>
      <c r="F228" s="35"/>
      <c r="G228" s="35"/>
    </row>
    <row r="229">
      <c r="A229" s="35"/>
      <c r="B229" s="35"/>
      <c r="C229" s="35"/>
      <c r="D229" s="35"/>
      <c r="E229" s="35"/>
      <c r="F229" s="35"/>
      <c r="G229" s="35"/>
    </row>
    <row r="230">
      <c r="A230" s="35"/>
      <c r="B230" s="35"/>
      <c r="C230" s="35"/>
      <c r="D230" s="35"/>
      <c r="E230" s="35"/>
      <c r="F230" s="35"/>
      <c r="G230" s="35"/>
    </row>
    <row r="231">
      <c r="A231" s="35"/>
      <c r="B231" s="35"/>
      <c r="C231" s="35"/>
      <c r="D231" s="35"/>
      <c r="E231" s="35"/>
      <c r="F231" s="35"/>
      <c r="G231" s="35"/>
    </row>
    <row r="232">
      <c r="A232" s="35"/>
      <c r="B232" s="35"/>
      <c r="C232" s="35"/>
      <c r="D232" s="35"/>
      <c r="E232" s="35"/>
      <c r="F232" s="35"/>
      <c r="G232" s="35"/>
    </row>
    <row r="233">
      <c r="A233" s="35"/>
      <c r="B233" s="35"/>
      <c r="C233" s="35"/>
      <c r="D233" s="35"/>
      <c r="E233" s="35"/>
      <c r="F233" s="35"/>
      <c r="G233" s="35"/>
    </row>
    <row r="234">
      <c r="A234" s="35"/>
      <c r="B234" s="35"/>
      <c r="C234" s="35"/>
      <c r="D234" s="35"/>
      <c r="E234" s="35"/>
      <c r="F234" s="35"/>
      <c r="G234" s="35"/>
    </row>
    <row r="235">
      <c r="A235" s="35"/>
      <c r="B235" s="35"/>
      <c r="C235" s="35"/>
      <c r="D235" s="35"/>
      <c r="E235" s="35"/>
      <c r="F235" s="35"/>
      <c r="G235" s="35"/>
    </row>
    <row r="236">
      <c r="A236" s="35"/>
      <c r="B236" s="35"/>
      <c r="C236" s="35"/>
      <c r="D236" s="35"/>
      <c r="E236" s="35"/>
      <c r="F236" s="35"/>
      <c r="G236" s="35"/>
    </row>
    <row r="237">
      <c r="A237" s="35"/>
      <c r="B237" s="35"/>
      <c r="C237" s="35"/>
      <c r="D237" s="35"/>
      <c r="E237" s="35"/>
      <c r="F237" s="35"/>
      <c r="G237" s="35"/>
    </row>
    <row r="238">
      <c r="A238" s="35"/>
      <c r="B238" s="35"/>
      <c r="C238" s="35"/>
      <c r="D238" s="35"/>
      <c r="E238" s="35"/>
      <c r="F238" s="35"/>
      <c r="G238" s="35"/>
    </row>
    <row r="239">
      <c r="A239" s="35"/>
      <c r="B239" s="35"/>
      <c r="C239" s="35"/>
      <c r="D239" s="35"/>
      <c r="E239" s="35"/>
      <c r="F239" s="35"/>
      <c r="G239" s="35"/>
    </row>
    <row r="240">
      <c r="A240" s="35"/>
      <c r="B240" s="35"/>
      <c r="C240" s="35"/>
      <c r="D240" s="35"/>
      <c r="E240" s="35"/>
      <c r="F240" s="35"/>
      <c r="G240" s="35"/>
    </row>
    <row r="241">
      <c r="A241" s="35"/>
      <c r="B241" s="35"/>
      <c r="C241" s="35"/>
      <c r="D241" s="35"/>
      <c r="E241" s="35"/>
      <c r="F241" s="35"/>
      <c r="G241" s="35"/>
    </row>
    <row r="242">
      <c r="A242" s="35"/>
      <c r="B242" s="35"/>
      <c r="C242" s="35"/>
      <c r="D242" s="35"/>
      <c r="E242" s="35"/>
      <c r="F242" s="35"/>
      <c r="G242" s="35"/>
    </row>
    <row r="243">
      <c r="A243" s="35"/>
      <c r="B243" s="35"/>
      <c r="C243" s="35"/>
      <c r="D243" s="35"/>
      <c r="E243" s="35"/>
      <c r="F243" s="35"/>
      <c r="G243" s="35"/>
    </row>
    <row r="244">
      <c r="A244" s="35"/>
      <c r="B244" s="35"/>
      <c r="C244" s="35"/>
      <c r="D244" s="35"/>
      <c r="E244" s="35"/>
      <c r="F244" s="35"/>
      <c r="G244" s="35"/>
    </row>
    <row r="245">
      <c r="A245" s="35"/>
      <c r="B245" s="35"/>
      <c r="C245" s="35"/>
      <c r="D245" s="35"/>
      <c r="E245" s="35"/>
      <c r="F245" s="35"/>
      <c r="G245" s="35"/>
    </row>
    <row r="246">
      <c r="A246" s="35"/>
      <c r="B246" s="35"/>
      <c r="C246" s="35"/>
      <c r="D246" s="35"/>
      <c r="E246" s="35"/>
      <c r="F246" s="35"/>
      <c r="G246" s="35"/>
    </row>
    <row r="247">
      <c r="A247" s="35"/>
      <c r="B247" s="35"/>
      <c r="C247" s="35"/>
      <c r="D247" s="35"/>
      <c r="E247" s="35"/>
      <c r="F247" s="35"/>
      <c r="G247" s="35"/>
    </row>
    <row r="248">
      <c r="A248" s="35"/>
      <c r="B248" s="35"/>
      <c r="C248" s="35"/>
      <c r="D248" s="35"/>
      <c r="E248" s="35"/>
      <c r="F248" s="35"/>
      <c r="G248" s="35"/>
    </row>
    <row r="249">
      <c r="A249" s="35"/>
      <c r="B249" s="35"/>
      <c r="C249" s="35"/>
      <c r="D249" s="35"/>
      <c r="E249" s="35"/>
      <c r="F249" s="35"/>
      <c r="G249" s="35"/>
    </row>
    <row r="250">
      <c r="A250" s="35"/>
      <c r="B250" s="35"/>
      <c r="C250" s="35"/>
      <c r="D250" s="35"/>
      <c r="E250" s="35"/>
      <c r="F250" s="35"/>
      <c r="G250" s="35"/>
    </row>
    <row r="251">
      <c r="A251" s="35"/>
      <c r="B251" s="35"/>
      <c r="C251" s="35"/>
      <c r="D251" s="35"/>
      <c r="E251" s="35"/>
      <c r="F251" s="35"/>
      <c r="G251" s="35"/>
    </row>
    <row r="252">
      <c r="A252" s="35"/>
      <c r="B252" s="35"/>
      <c r="C252" s="35"/>
      <c r="D252" s="35"/>
      <c r="E252" s="35"/>
      <c r="F252" s="35"/>
      <c r="G252" s="35"/>
    </row>
    <row r="253">
      <c r="A253" s="35"/>
      <c r="B253" s="35"/>
      <c r="C253" s="35"/>
      <c r="D253" s="35"/>
      <c r="E253" s="35"/>
      <c r="F253" s="35"/>
      <c r="G253" s="35"/>
    </row>
    <row r="254">
      <c r="A254" s="35"/>
      <c r="B254" s="35"/>
      <c r="C254" s="35"/>
      <c r="D254" s="35"/>
      <c r="E254" s="35"/>
      <c r="F254" s="35"/>
      <c r="G254" s="35"/>
    </row>
    <row r="255">
      <c r="A255" s="35"/>
      <c r="B255" s="35"/>
      <c r="C255" s="35"/>
      <c r="D255" s="35"/>
      <c r="E255" s="35"/>
      <c r="F255" s="35"/>
      <c r="G255" s="35"/>
    </row>
    <row r="256">
      <c r="A256" s="35"/>
      <c r="B256" s="35"/>
      <c r="C256" s="35"/>
      <c r="D256" s="35"/>
      <c r="E256" s="35"/>
      <c r="F256" s="35"/>
      <c r="G256" s="35"/>
    </row>
    <row r="257">
      <c r="A257" s="35"/>
      <c r="B257" s="35"/>
      <c r="C257" s="35"/>
      <c r="D257" s="35"/>
      <c r="E257" s="35"/>
      <c r="F257" s="35"/>
      <c r="G257" s="35"/>
    </row>
    <row r="258">
      <c r="A258" s="35"/>
      <c r="B258" s="35"/>
      <c r="C258" s="35"/>
      <c r="D258" s="35"/>
      <c r="E258" s="35"/>
      <c r="F258" s="35"/>
      <c r="G258" s="35"/>
    </row>
    <row r="259">
      <c r="A259" s="35"/>
      <c r="B259" s="35"/>
      <c r="C259" s="35"/>
      <c r="D259" s="35"/>
      <c r="E259" s="35"/>
      <c r="F259" s="35"/>
      <c r="G259" s="35"/>
    </row>
    <row r="260">
      <c r="A260" s="35"/>
      <c r="B260" s="35"/>
      <c r="C260" s="35"/>
      <c r="D260" s="35"/>
      <c r="E260" s="35"/>
      <c r="F260" s="35"/>
      <c r="G260" s="35"/>
    </row>
    <row r="261">
      <c r="A261" s="35"/>
      <c r="B261" s="35"/>
      <c r="C261" s="35"/>
      <c r="D261" s="35"/>
      <c r="E261" s="35"/>
      <c r="F261" s="35"/>
      <c r="G261" s="35"/>
    </row>
    <row r="262">
      <c r="A262" s="35"/>
      <c r="B262" s="35"/>
      <c r="C262" s="35"/>
      <c r="D262" s="35"/>
      <c r="E262" s="35"/>
      <c r="F262" s="35"/>
      <c r="G262" s="35"/>
    </row>
    <row r="263">
      <c r="A263" s="35"/>
      <c r="B263" s="35"/>
      <c r="C263" s="35"/>
      <c r="D263" s="35"/>
      <c r="E263" s="35"/>
      <c r="F263" s="35"/>
      <c r="G263" s="35"/>
    </row>
    <row r="264">
      <c r="A264" s="35"/>
      <c r="B264" s="35"/>
      <c r="C264" s="35"/>
      <c r="D264" s="35"/>
      <c r="E264" s="35"/>
      <c r="F264" s="35"/>
      <c r="G264" s="35"/>
    </row>
    <row r="265">
      <c r="A265" s="35"/>
      <c r="B265" s="35"/>
      <c r="C265" s="35"/>
      <c r="D265" s="35"/>
      <c r="E265" s="35"/>
      <c r="F265" s="35"/>
      <c r="G265" s="35"/>
    </row>
    <row r="266">
      <c r="A266" s="35"/>
      <c r="B266" s="35"/>
      <c r="C266" s="35"/>
      <c r="D266" s="35"/>
      <c r="E266" s="35"/>
      <c r="F266" s="35"/>
      <c r="G266" s="35"/>
    </row>
    <row r="267">
      <c r="A267" s="35"/>
      <c r="B267" s="35"/>
      <c r="C267" s="35"/>
      <c r="D267" s="35"/>
      <c r="E267" s="35"/>
      <c r="F267" s="35"/>
      <c r="G267" s="35"/>
    </row>
    <row r="268">
      <c r="A268" s="35"/>
      <c r="B268" s="35"/>
      <c r="C268" s="35"/>
      <c r="D268" s="35"/>
      <c r="E268" s="35"/>
      <c r="F268" s="35"/>
      <c r="G268" s="35"/>
    </row>
    <row r="269">
      <c r="A269" s="35"/>
      <c r="B269" s="35"/>
      <c r="C269" s="35"/>
      <c r="D269" s="35"/>
      <c r="E269" s="35"/>
      <c r="F269" s="35"/>
      <c r="G269" s="35"/>
    </row>
    <row r="270">
      <c r="A270" s="35"/>
      <c r="B270" s="35"/>
      <c r="C270" s="35"/>
      <c r="D270" s="35"/>
      <c r="E270" s="35"/>
      <c r="F270" s="35"/>
      <c r="G270" s="35"/>
    </row>
    <row r="271">
      <c r="A271" s="35"/>
      <c r="B271" s="35"/>
      <c r="C271" s="35"/>
      <c r="D271" s="35"/>
      <c r="E271" s="35"/>
      <c r="F271" s="35"/>
      <c r="G271" s="35"/>
    </row>
    <row r="272">
      <c r="A272" s="35"/>
      <c r="B272" s="35"/>
      <c r="C272" s="35"/>
      <c r="D272" s="35"/>
      <c r="E272" s="35"/>
      <c r="F272" s="35"/>
      <c r="G272" s="35"/>
    </row>
    <row r="273">
      <c r="A273" s="35"/>
      <c r="B273" s="35"/>
      <c r="C273" s="35"/>
      <c r="D273" s="35"/>
      <c r="E273" s="35"/>
      <c r="F273" s="35"/>
      <c r="G273" s="35"/>
    </row>
    <row r="274">
      <c r="A274" s="35"/>
      <c r="B274" s="35"/>
      <c r="C274" s="35"/>
      <c r="D274" s="35"/>
      <c r="E274" s="35"/>
      <c r="F274" s="35"/>
      <c r="G274" s="35"/>
    </row>
    <row r="275">
      <c r="A275" s="35"/>
      <c r="B275" s="35"/>
      <c r="C275" s="35"/>
      <c r="D275" s="35"/>
      <c r="E275" s="35"/>
      <c r="F275" s="35"/>
      <c r="G275" s="35"/>
    </row>
    <row r="276">
      <c r="A276" s="35"/>
      <c r="B276" s="35"/>
      <c r="C276" s="35"/>
      <c r="D276" s="35"/>
      <c r="E276" s="35"/>
      <c r="F276" s="35"/>
      <c r="G276" s="35"/>
    </row>
    <row r="277">
      <c r="A277" s="35"/>
      <c r="B277" s="35"/>
      <c r="C277" s="35"/>
      <c r="D277" s="35"/>
      <c r="E277" s="35"/>
      <c r="F277" s="35"/>
      <c r="G277" s="35"/>
    </row>
    <row r="278">
      <c r="A278" s="35"/>
      <c r="B278" s="35"/>
      <c r="C278" s="35"/>
      <c r="D278" s="35"/>
      <c r="E278" s="35"/>
      <c r="F278" s="35"/>
      <c r="G278" s="35"/>
    </row>
    <row r="279">
      <c r="A279" s="35"/>
      <c r="B279" s="35"/>
      <c r="C279" s="35"/>
      <c r="D279" s="35"/>
      <c r="E279" s="35"/>
      <c r="F279" s="35"/>
      <c r="G279" s="35"/>
    </row>
    <row r="280">
      <c r="A280" s="35"/>
      <c r="B280" s="35"/>
      <c r="C280" s="35"/>
      <c r="D280" s="35"/>
      <c r="E280" s="35"/>
      <c r="F280" s="35"/>
      <c r="G280" s="35"/>
    </row>
    <row r="281">
      <c r="A281" s="35"/>
      <c r="B281" s="35"/>
      <c r="C281" s="35"/>
      <c r="D281" s="35"/>
      <c r="E281" s="35"/>
      <c r="F281" s="35"/>
      <c r="G281" s="35"/>
    </row>
    <row r="282">
      <c r="A282" s="35"/>
      <c r="B282" s="35"/>
      <c r="C282" s="35"/>
      <c r="D282" s="35"/>
      <c r="E282" s="35"/>
      <c r="F282" s="35"/>
      <c r="G282" s="35"/>
    </row>
    <row r="283">
      <c r="A283" s="35"/>
      <c r="B283" s="35"/>
      <c r="C283" s="35"/>
      <c r="D283" s="35"/>
      <c r="E283" s="35"/>
      <c r="F283" s="35"/>
      <c r="G283" s="35"/>
    </row>
    <row r="284">
      <c r="A284" s="35"/>
      <c r="B284" s="35"/>
      <c r="C284" s="35"/>
      <c r="D284" s="35"/>
      <c r="E284" s="35"/>
      <c r="F284" s="35"/>
      <c r="G284" s="35"/>
    </row>
    <row r="285">
      <c r="A285" s="35"/>
      <c r="B285" s="35"/>
      <c r="C285" s="35"/>
      <c r="D285" s="35"/>
      <c r="E285" s="35"/>
      <c r="F285" s="35"/>
      <c r="G285" s="35"/>
    </row>
    <row r="286">
      <c r="A286" s="35"/>
      <c r="B286" s="35"/>
      <c r="C286" s="35"/>
      <c r="D286" s="35"/>
      <c r="E286" s="35"/>
      <c r="F286" s="35"/>
      <c r="G286" s="35"/>
    </row>
    <row r="287">
      <c r="A287" s="35"/>
      <c r="B287" s="35"/>
      <c r="C287" s="35"/>
      <c r="D287" s="35"/>
      <c r="E287" s="35"/>
      <c r="F287" s="35"/>
      <c r="G287" s="35"/>
    </row>
    <row r="288">
      <c r="A288" s="35"/>
      <c r="B288" s="35"/>
      <c r="C288" s="35"/>
      <c r="D288" s="35"/>
      <c r="E288" s="35"/>
      <c r="F288" s="35"/>
      <c r="G288" s="35"/>
    </row>
    <row r="289">
      <c r="A289" s="35"/>
      <c r="B289" s="35"/>
      <c r="C289" s="35"/>
      <c r="D289" s="35"/>
      <c r="E289" s="35"/>
      <c r="F289" s="35"/>
      <c r="G289" s="35"/>
    </row>
    <row r="290">
      <c r="A290" s="35"/>
      <c r="B290" s="35"/>
      <c r="C290" s="35"/>
      <c r="D290" s="35"/>
      <c r="E290" s="35"/>
      <c r="F290" s="35"/>
      <c r="G290" s="35"/>
    </row>
    <row r="291">
      <c r="A291" s="35"/>
      <c r="B291" s="35"/>
      <c r="C291" s="35"/>
      <c r="D291" s="35"/>
      <c r="E291" s="35"/>
      <c r="F291" s="35"/>
      <c r="G291" s="35"/>
    </row>
    <row r="292">
      <c r="A292" s="35"/>
      <c r="B292" s="35"/>
      <c r="C292" s="35"/>
      <c r="D292" s="35"/>
      <c r="E292" s="35"/>
      <c r="F292" s="35"/>
      <c r="G292" s="35"/>
    </row>
    <row r="293">
      <c r="A293" s="35"/>
      <c r="B293" s="35"/>
      <c r="C293" s="35"/>
      <c r="D293" s="35"/>
      <c r="E293" s="35"/>
      <c r="F293" s="35"/>
      <c r="G293" s="35"/>
    </row>
    <row r="294">
      <c r="A294" s="35"/>
      <c r="B294" s="35"/>
      <c r="C294" s="35"/>
      <c r="D294" s="35"/>
      <c r="E294" s="35"/>
      <c r="F294" s="35"/>
      <c r="G294" s="35"/>
    </row>
    <row r="295">
      <c r="A295" s="35"/>
      <c r="B295" s="35"/>
      <c r="C295" s="35"/>
      <c r="D295" s="35"/>
      <c r="E295" s="35"/>
      <c r="F295" s="35"/>
      <c r="G295" s="35"/>
    </row>
    <row r="296">
      <c r="A296" s="35"/>
      <c r="B296" s="35"/>
      <c r="C296" s="35"/>
      <c r="D296" s="35"/>
      <c r="E296" s="35"/>
      <c r="F296" s="35"/>
      <c r="G296" s="35"/>
    </row>
    <row r="297">
      <c r="A297" s="35"/>
      <c r="B297" s="35"/>
      <c r="C297" s="35"/>
      <c r="D297" s="35"/>
      <c r="E297" s="35"/>
      <c r="F297" s="35"/>
      <c r="G297" s="35"/>
    </row>
    <row r="298">
      <c r="A298" s="35"/>
      <c r="B298" s="35"/>
      <c r="C298" s="35"/>
      <c r="D298" s="35"/>
      <c r="E298" s="35"/>
      <c r="F298" s="35"/>
      <c r="G298" s="35"/>
    </row>
    <row r="299">
      <c r="A299" s="35"/>
      <c r="B299" s="35"/>
      <c r="C299" s="35"/>
      <c r="D299" s="35"/>
      <c r="E299" s="35"/>
      <c r="F299" s="35"/>
      <c r="G299" s="35"/>
    </row>
    <row r="300">
      <c r="A300" s="35"/>
      <c r="B300" s="35"/>
      <c r="C300" s="35"/>
      <c r="D300" s="35"/>
      <c r="E300" s="35"/>
      <c r="F300" s="35"/>
      <c r="G300" s="35"/>
    </row>
    <row r="301">
      <c r="A301" s="35"/>
      <c r="B301" s="35"/>
      <c r="C301" s="35"/>
      <c r="D301" s="35"/>
      <c r="E301" s="35"/>
      <c r="F301" s="35"/>
      <c r="G301" s="35"/>
    </row>
    <row r="302">
      <c r="A302" s="35"/>
      <c r="B302" s="35"/>
      <c r="C302" s="35"/>
      <c r="D302" s="35"/>
      <c r="E302" s="35"/>
      <c r="F302" s="35"/>
      <c r="G302" s="35"/>
    </row>
    <row r="303">
      <c r="A303" s="35"/>
      <c r="B303" s="35"/>
      <c r="C303" s="35"/>
      <c r="D303" s="35"/>
      <c r="E303" s="35"/>
      <c r="F303" s="35"/>
      <c r="G303" s="35"/>
    </row>
    <row r="304">
      <c r="A304" s="35"/>
      <c r="B304" s="35"/>
      <c r="C304" s="35"/>
      <c r="D304" s="35"/>
      <c r="E304" s="35"/>
      <c r="F304" s="35"/>
      <c r="G304" s="35"/>
    </row>
    <row r="305">
      <c r="A305" s="35"/>
      <c r="B305" s="35"/>
      <c r="C305" s="35"/>
      <c r="D305" s="35"/>
      <c r="E305" s="35"/>
      <c r="F305" s="35"/>
      <c r="G305" s="35"/>
    </row>
    <row r="306">
      <c r="A306" s="35"/>
      <c r="B306" s="35"/>
      <c r="C306" s="35"/>
      <c r="D306" s="35"/>
      <c r="E306" s="35"/>
      <c r="F306" s="35"/>
      <c r="G306" s="35"/>
    </row>
    <row r="307">
      <c r="A307" s="35"/>
      <c r="B307" s="35"/>
      <c r="C307" s="35"/>
      <c r="D307" s="35"/>
      <c r="E307" s="35"/>
      <c r="F307" s="35"/>
      <c r="G307" s="35"/>
    </row>
    <row r="308">
      <c r="A308" s="35"/>
      <c r="B308" s="35"/>
      <c r="C308" s="35"/>
      <c r="D308" s="35"/>
      <c r="E308" s="35"/>
      <c r="F308" s="35"/>
      <c r="G308" s="35"/>
    </row>
    <row r="309">
      <c r="A309" s="35"/>
      <c r="B309" s="35"/>
      <c r="C309" s="35"/>
      <c r="D309" s="35"/>
      <c r="E309" s="35"/>
      <c r="F309" s="35"/>
      <c r="G309" s="35"/>
    </row>
    <row r="310">
      <c r="A310" s="35"/>
      <c r="B310" s="35"/>
      <c r="C310" s="35"/>
      <c r="D310" s="35"/>
      <c r="E310" s="35"/>
      <c r="F310" s="35"/>
      <c r="G310" s="35"/>
    </row>
    <row r="311">
      <c r="A311" s="35"/>
      <c r="B311" s="35"/>
      <c r="C311" s="35"/>
      <c r="D311" s="35"/>
      <c r="E311" s="35"/>
      <c r="F311" s="35"/>
      <c r="G311" s="35"/>
    </row>
    <row r="312">
      <c r="A312" s="35"/>
      <c r="B312" s="35"/>
      <c r="C312" s="35"/>
      <c r="D312" s="35"/>
      <c r="E312" s="35"/>
      <c r="F312" s="35"/>
      <c r="G312" s="35"/>
    </row>
    <row r="313">
      <c r="A313" s="35"/>
      <c r="B313" s="35"/>
      <c r="C313" s="35"/>
      <c r="D313" s="35"/>
      <c r="E313" s="35"/>
      <c r="F313" s="35"/>
      <c r="G313" s="35"/>
    </row>
    <row r="314">
      <c r="A314" s="35"/>
      <c r="B314" s="35"/>
      <c r="C314" s="35"/>
      <c r="D314" s="35"/>
      <c r="E314" s="35"/>
      <c r="F314" s="35"/>
      <c r="G314" s="35"/>
    </row>
    <row r="315">
      <c r="A315" s="35"/>
      <c r="B315" s="35"/>
      <c r="C315" s="35"/>
      <c r="D315" s="35"/>
      <c r="E315" s="35"/>
      <c r="F315" s="35"/>
      <c r="G315" s="35"/>
    </row>
    <row r="316">
      <c r="A316" s="35"/>
      <c r="B316" s="35"/>
      <c r="C316" s="35"/>
      <c r="D316" s="35"/>
      <c r="E316" s="35"/>
      <c r="F316" s="35"/>
      <c r="G316" s="35"/>
    </row>
    <row r="317">
      <c r="A317" s="35"/>
      <c r="B317" s="35"/>
      <c r="C317" s="35"/>
      <c r="D317" s="35"/>
      <c r="E317" s="35"/>
      <c r="F317" s="35"/>
      <c r="G317" s="35"/>
    </row>
    <row r="318">
      <c r="A318" s="35"/>
      <c r="B318" s="35"/>
      <c r="C318" s="35"/>
      <c r="D318" s="35"/>
      <c r="E318" s="35"/>
      <c r="F318" s="35"/>
      <c r="G318" s="35"/>
    </row>
    <row r="319">
      <c r="A319" s="35"/>
      <c r="B319" s="35"/>
      <c r="C319" s="35"/>
      <c r="D319" s="35"/>
      <c r="E319" s="35"/>
      <c r="F319" s="35"/>
      <c r="G319" s="35"/>
    </row>
    <row r="320">
      <c r="A320" s="35"/>
      <c r="B320" s="35"/>
      <c r="C320" s="35"/>
      <c r="D320" s="35"/>
      <c r="E320" s="35"/>
      <c r="F320" s="35"/>
      <c r="G320" s="35"/>
    </row>
    <row r="321">
      <c r="A321" s="35"/>
      <c r="B321" s="35"/>
      <c r="C321" s="35"/>
      <c r="D321" s="35"/>
      <c r="E321" s="35"/>
      <c r="F321" s="35"/>
      <c r="G321" s="35"/>
    </row>
    <row r="322">
      <c r="A322" s="35"/>
      <c r="B322" s="35"/>
      <c r="C322" s="35"/>
      <c r="D322" s="35"/>
      <c r="E322" s="35"/>
      <c r="F322" s="35"/>
      <c r="G322" s="35"/>
    </row>
    <row r="323">
      <c r="A323" s="35"/>
      <c r="B323" s="35"/>
      <c r="C323" s="35"/>
      <c r="D323" s="35"/>
      <c r="E323" s="35"/>
      <c r="F323" s="35"/>
      <c r="G323" s="35"/>
    </row>
    <row r="324">
      <c r="A324" s="35"/>
      <c r="B324" s="35"/>
      <c r="C324" s="35"/>
      <c r="D324" s="35"/>
      <c r="E324" s="35"/>
      <c r="F324" s="35"/>
      <c r="G324" s="35"/>
    </row>
    <row r="325">
      <c r="A325" s="35"/>
      <c r="B325" s="35"/>
      <c r="C325" s="35"/>
      <c r="D325" s="35"/>
      <c r="E325" s="35"/>
      <c r="F325" s="35"/>
      <c r="G325" s="35"/>
    </row>
    <row r="326">
      <c r="A326" s="35"/>
      <c r="B326" s="35"/>
      <c r="C326" s="35"/>
      <c r="D326" s="35"/>
      <c r="E326" s="35"/>
      <c r="F326" s="35"/>
      <c r="G326" s="35"/>
    </row>
    <row r="327">
      <c r="A327" s="35"/>
      <c r="B327" s="35"/>
      <c r="C327" s="35"/>
      <c r="D327" s="35"/>
      <c r="E327" s="35"/>
      <c r="F327" s="35"/>
      <c r="G327" s="35"/>
    </row>
    <row r="328">
      <c r="A328" s="35"/>
      <c r="B328" s="35"/>
      <c r="C328" s="35"/>
      <c r="D328" s="35"/>
      <c r="E328" s="35"/>
      <c r="F328" s="35"/>
      <c r="G328" s="35"/>
    </row>
    <row r="329">
      <c r="A329" s="35"/>
      <c r="B329" s="35"/>
      <c r="C329" s="35"/>
      <c r="D329" s="35"/>
      <c r="E329" s="35"/>
      <c r="F329" s="35"/>
      <c r="G329" s="35"/>
    </row>
    <row r="330">
      <c r="A330" s="35"/>
      <c r="B330" s="35"/>
      <c r="C330" s="35"/>
      <c r="D330" s="35"/>
      <c r="E330" s="35"/>
      <c r="F330" s="35"/>
      <c r="G330" s="35"/>
    </row>
    <row r="331">
      <c r="A331" s="35"/>
      <c r="B331" s="35"/>
      <c r="C331" s="35"/>
      <c r="D331" s="35"/>
      <c r="E331" s="35"/>
      <c r="F331" s="35"/>
      <c r="G331" s="35"/>
    </row>
    <row r="332">
      <c r="A332" s="35"/>
      <c r="B332" s="35"/>
      <c r="C332" s="35"/>
      <c r="D332" s="35"/>
      <c r="E332" s="35"/>
      <c r="F332" s="35"/>
      <c r="G332" s="35"/>
    </row>
    <row r="333">
      <c r="A333" s="35"/>
      <c r="B333" s="35"/>
      <c r="C333" s="35"/>
      <c r="D333" s="35"/>
      <c r="E333" s="35"/>
      <c r="F333" s="35"/>
      <c r="G333" s="35"/>
    </row>
    <row r="334">
      <c r="A334" s="35"/>
      <c r="B334" s="35"/>
      <c r="C334" s="35"/>
      <c r="D334" s="35"/>
      <c r="E334" s="35"/>
      <c r="F334" s="35"/>
      <c r="G334" s="35"/>
    </row>
    <row r="335">
      <c r="A335" s="35"/>
      <c r="B335" s="35"/>
      <c r="C335" s="35"/>
      <c r="D335" s="35"/>
      <c r="E335" s="35"/>
      <c r="F335" s="35"/>
      <c r="G335" s="35"/>
    </row>
    <row r="336">
      <c r="A336" s="35"/>
      <c r="B336" s="35"/>
      <c r="C336" s="35"/>
      <c r="D336" s="35"/>
      <c r="E336" s="35"/>
      <c r="F336" s="35"/>
      <c r="G336" s="35"/>
    </row>
    <row r="337">
      <c r="A337" s="35"/>
      <c r="B337" s="35"/>
      <c r="C337" s="35"/>
      <c r="D337" s="35"/>
      <c r="E337" s="35"/>
      <c r="F337" s="35"/>
      <c r="G337" s="35"/>
    </row>
    <row r="338">
      <c r="A338" s="35"/>
      <c r="B338" s="35"/>
      <c r="C338" s="35"/>
      <c r="D338" s="35"/>
      <c r="E338" s="35"/>
      <c r="F338" s="35"/>
      <c r="G338" s="35"/>
    </row>
    <row r="339">
      <c r="A339" s="35"/>
      <c r="B339" s="35"/>
      <c r="C339" s="35"/>
      <c r="D339" s="35"/>
      <c r="E339" s="35"/>
      <c r="F339" s="35"/>
      <c r="G339" s="35"/>
    </row>
    <row r="340">
      <c r="A340" s="35"/>
      <c r="B340" s="35"/>
      <c r="C340" s="35"/>
      <c r="D340" s="35"/>
      <c r="E340" s="35"/>
      <c r="F340" s="35"/>
      <c r="G340" s="35"/>
    </row>
    <row r="341">
      <c r="A341" s="35"/>
      <c r="B341" s="35"/>
      <c r="C341" s="35"/>
      <c r="D341" s="35"/>
      <c r="E341" s="35"/>
      <c r="F341" s="35"/>
      <c r="G341" s="35"/>
    </row>
    <row r="342">
      <c r="A342" s="35"/>
      <c r="B342" s="35"/>
      <c r="C342" s="35"/>
      <c r="D342" s="35"/>
      <c r="E342" s="35"/>
      <c r="F342" s="35"/>
      <c r="G342" s="35"/>
    </row>
    <row r="343">
      <c r="A343" s="35"/>
      <c r="B343" s="35"/>
      <c r="C343" s="35"/>
      <c r="D343" s="35"/>
      <c r="E343" s="35"/>
      <c r="F343" s="35"/>
      <c r="G343" s="35"/>
    </row>
    <row r="344">
      <c r="A344" s="35"/>
      <c r="B344" s="35"/>
      <c r="C344" s="35"/>
      <c r="D344" s="35"/>
      <c r="E344" s="35"/>
      <c r="F344" s="35"/>
      <c r="G344" s="35"/>
    </row>
    <row r="345">
      <c r="A345" s="35"/>
      <c r="B345" s="35"/>
      <c r="C345" s="35"/>
      <c r="D345" s="35"/>
      <c r="E345" s="35"/>
      <c r="F345" s="35"/>
      <c r="G345" s="35"/>
    </row>
    <row r="346">
      <c r="A346" s="35"/>
      <c r="B346" s="35"/>
      <c r="C346" s="35"/>
      <c r="D346" s="35"/>
      <c r="E346" s="35"/>
      <c r="F346" s="35"/>
      <c r="G346" s="35"/>
    </row>
    <row r="347">
      <c r="A347" s="35"/>
      <c r="B347" s="35"/>
      <c r="C347" s="35"/>
      <c r="D347" s="35"/>
      <c r="E347" s="35"/>
      <c r="F347" s="35"/>
      <c r="G347" s="35"/>
    </row>
    <row r="348">
      <c r="A348" s="35"/>
      <c r="B348" s="35"/>
      <c r="C348" s="35"/>
      <c r="D348" s="35"/>
      <c r="E348" s="35"/>
      <c r="F348" s="35"/>
      <c r="G348" s="35"/>
    </row>
    <row r="349">
      <c r="A349" s="35"/>
      <c r="B349" s="35"/>
      <c r="C349" s="35"/>
      <c r="D349" s="35"/>
      <c r="E349" s="35"/>
      <c r="F349" s="35"/>
      <c r="G349" s="35"/>
    </row>
    <row r="350">
      <c r="A350" s="35"/>
      <c r="B350" s="35"/>
      <c r="C350" s="35"/>
      <c r="D350" s="35"/>
      <c r="E350" s="35"/>
      <c r="F350" s="35"/>
      <c r="G350" s="35"/>
    </row>
    <row r="351">
      <c r="A351" s="35"/>
      <c r="B351" s="35"/>
      <c r="C351" s="35"/>
      <c r="D351" s="35"/>
      <c r="E351" s="35"/>
      <c r="F351" s="35"/>
      <c r="G351" s="35"/>
    </row>
    <row r="352">
      <c r="A352" s="35"/>
      <c r="B352" s="35"/>
      <c r="C352" s="35"/>
      <c r="D352" s="35"/>
      <c r="E352" s="35"/>
      <c r="F352" s="35"/>
      <c r="G352" s="35"/>
    </row>
    <row r="353">
      <c r="A353" s="35"/>
      <c r="B353" s="35"/>
      <c r="C353" s="35"/>
      <c r="D353" s="35"/>
      <c r="E353" s="35"/>
      <c r="F353" s="35"/>
      <c r="G353" s="35"/>
    </row>
    <row r="354">
      <c r="A354" s="35"/>
      <c r="B354" s="35"/>
      <c r="C354" s="35"/>
      <c r="D354" s="35"/>
      <c r="E354" s="35"/>
      <c r="F354" s="35"/>
      <c r="G354" s="35"/>
    </row>
    <row r="355">
      <c r="A355" s="35"/>
      <c r="B355" s="35"/>
      <c r="C355" s="35"/>
      <c r="D355" s="35"/>
      <c r="E355" s="35"/>
      <c r="F355" s="35"/>
      <c r="G355" s="35"/>
    </row>
    <row r="356">
      <c r="A356" s="35"/>
      <c r="B356" s="35"/>
      <c r="C356" s="35"/>
      <c r="D356" s="35"/>
      <c r="E356" s="35"/>
      <c r="F356" s="35"/>
      <c r="G356" s="35"/>
    </row>
    <row r="357">
      <c r="A357" s="35"/>
      <c r="B357" s="35"/>
      <c r="C357" s="35"/>
      <c r="D357" s="35"/>
      <c r="E357" s="35"/>
      <c r="F357" s="35"/>
      <c r="G357" s="35"/>
    </row>
    <row r="358">
      <c r="A358" s="35"/>
      <c r="B358" s="35"/>
      <c r="C358" s="35"/>
      <c r="D358" s="35"/>
      <c r="E358" s="35"/>
      <c r="F358" s="35"/>
      <c r="G358" s="35"/>
    </row>
    <row r="359">
      <c r="A359" s="35"/>
      <c r="B359" s="35"/>
      <c r="C359" s="35"/>
      <c r="D359" s="35"/>
      <c r="E359" s="35"/>
      <c r="F359" s="35"/>
      <c r="G359" s="35"/>
    </row>
    <row r="360">
      <c r="A360" s="35"/>
      <c r="B360" s="35"/>
      <c r="C360" s="35"/>
      <c r="D360" s="35"/>
      <c r="E360" s="35"/>
      <c r="F360" s="35"/>
      <c r="G360" s="35"/>
    </row>
    <row r="361">
      <c r="A361" s="35"/>
      <c r="B361" s="35"/>
      <c r="C361" s="35"/>
      <c r="D361" s="35"/>
      <c r="E361" s="35"/>
      <c r="F361" s="35"/>
      <c r="G361" s="35"/>
    </row>
    <row r="362">
      <c r="A362" s="35"/>
      <c r="B362" s="35"/>
      <c r="C362" s="35"/>
      <c r="D362" s="35"/>
      <c r="E362" s="35"/>
      <c r="F362" s="35"/>
      <c r="G362" s="35"/>
    </row>
    <row r="363">
      <c r="A363" s="35"/>
      <c r="B363" s="35"/>
      <c r="C363" s="35"/>
      <c r="D363" s="35"/>
      <c r="E363" s="35"/>
      <c r="F363" s="35"/>
      <c r="G363" s="35"/>
    </row>
    <row r="364">
      <c r="A364" s="35"/>
      <c r="B364" s="35"/>
      <c r="C364" s="35"/>
      <c r="D364" s="35"/>
      <c r="E364" s="35"/>
      <c r="F364" s="35"/>
      <c r="G364" s="35"/>
    </row>
    <row r="365">
      <c r="A365" s="35"/>
      <c r="B365" s="35"/>
      <c r="C365" s="35"/>
      <c r="D365" s="35"/>
      <c r="E365" s="35"/>
      <c r="F365" s="35"/>
      <c r="G365" s="35"/>
    </row>
    <row r="366">
      <c r="A366" s="35"/>
      <c r="B366" s="35"/>
      <c r="C366" s="35"/>
      <c r="D366" s="35"/>
      <c r="E366" s="35"/>
      <c r="F366" s="35"/>
      <c r="G366" s="35"/>
    </row>
    <row r="367">
      <c r="A367" s="35"/>
      <c r="B367" s="35"/>
      <c r="C367" s="35"/>
      <c r="D367" s="35"/>
      <c r="E367" s="35"/>
      <c r="F367" s="35"/>
      <c r="G367" s="35"/>
    </row>
    <row r="368">
      <c r="A368" s="35"/>
      <c r="B368" s="35"/>
      <c r="C368" s="35"/>
      <c r="D368" s="35"/>
      <c r="E368" s="35"/>
      <c r="F368" s="35"/>
      <c r="G368" s="35"/>
    </row>
    <row r="369">
      <c r="A369" s="35"/>
      <c r="B369" s="35"/>
      <c r="C369" s="35"/>
      <c r="D369" s="35"/>
      <c r="E369" s="35"/>
      <c r="F369" s="35"/>
      <c r="G369" s="35"/>
    </row>
    <row r="370">
      <c r="A370" s="35"/>
      <c r="B370" s="35"/>
      <c r="C370" s="35"/>
      <c r="D370" s="35"/>
      <c r="E370" s="35"/>
      <c r="F370" s="35"/>
      <c r="G370" s="35"/>
    </row>
    <row r="371">
      <c r="A371" s="35"/>
      <c r="B371" s="35"/>
      <c r="C371" s="35"/>
      <c r="D371" s="35"/>
      <c r="E371" s="35"/>
      <c r="F371" s="35"/>
      <c r="G371" s="35"/>
    </row>
    <row r="372">
      <c r="A372" s="35"/>
      <c r="B372" s="35"/>
      <c r="C372" s="35"/>
      <c r="D372" s="35"/>
      <c r="E372" s="35"/>
      <c r="F372" s="35"/>
      <c r="G372" s="35"/>
    </row>
    <row r="373">
      <c r="A373" s="35"/>
      <c r="B373" s="35"/>
      <c r="C373" s="35"/>
      <c r="D373" s="35"/>
      <c r="E373" s="35"/>
      <c r="F373" s="35"/>
      <c r="G373" s="35"/>
    </row>
    <row r="374">
      <c r="A374" s="35"/>
      <c r="B374" s="35"/>
      <c r="C374" s="35"/>
      <c r="D374" s="35"/>
      <c r="E374" s="35"/>
      <c r="F374" s="35"/>
      <c r="G374" s="35"/>
    </row>
    <row r="375">
      <c r="A375" s="35"/>
      <c r="B375" s="35"/>
      <c r="C375" s="35"/>
      <c r="D375" s="35"/>
      <c r="E375" s="35"/>
      <c r="F375" s="35"/>
      <c r="G375" s="35"/>
    </row>
    <row r="376">
      <c r="A376" s="35"/>
      <c r="B376" s="35"/>
      <c r="C376" s="35"/>
      <c r="D376" s="35"/>
      <c r="E376" s="35"/>
      <c r="F376" s="35"/>
      <c r="G376" s="35"/>
    </row>
    <row r="377">
      <c r="A377" s="35"/>
      <c r="B377" s="35"/>
      <c r="C377" s="35"/>
      <c r="D377" s="35"/>
      <c r="E377" s="35"/>
      <c r="F377" s="35"/>
      <c r="G377" s="35"/>
    </row>
    <row r="378">
      <c r="A378" s="35"/>
      <c r="B378" s="35"/>
      <c r="C378" s="35"/>
      <c r="D378" s="35"/>
      <c r="E378" s="35"/>
      <c r="F378" s="35"/>
      <c r="G378" s="35"/>
    </row>
    <row r="379">
      <c r="A379" s="35"/>
      <c r="B379" s="35"/>
      <c r="C379" s="35"/>
      <c r="D379" s="35"/>
      <c r="E379" s="35"/>
      <c r="F379" s="35"/>
      <c r="G379" s="35"/>
    </row>
    <row r="380">
      <c r="A380" s="35"/>
      <c r="B380" s="35"/>
      <c r="C380" s="35"/>
      <c r="D380" s="35"/>
      <c r="E380" s="35"/>
      <c r="F380" s="35"/>
      <c r="G380" s="35"/>
    </row>
    <row r="381">
      <c r="A381" s="35"/>
      <c r="B381" s="35"/>
      <c r="C381" s="35"/>
      <c r="D381" s="35"/>
      <c r="E381" s="35"/>
      <c r="F381" s="35"/>
      <c r="G381" s="35"/>
    </row>
    <row r="382">
      <c r="A382" s="35"/>
      <c r="B382" s="35"/>
      <c r="C382" s="35"/>
      <c r="D382" s="35"/>
      <c r="E382" s="35"/>
      <c r="F382" s="35"/>
      <c r="G382" s="35"/>
    </row>
    <row r="383">
      <c r="A383" s="35"/>
      <c r="B383" s="35"/>
      <c r="C383" s="35"/>
      <c r="D383" s="35"/>
      <c r="E383" s="35"/>
      <c r="F383" s="35"/>
      <c r="G383" s="35"/>
    </row>
    <row r="384">
      <c r="A384" s="35"/>
      <c r="B384" s="35"/>
      <c r="C384" s="35"/>
      <c r="D384" s="35"/>
      <c r="E384" s="35"/>
      <c r="F384" s="35"/>
      <c r="G384" s="35"/>
    </row>
    <row r="385">
      <c r="A385" s="35"/>
      <c r="B385" s="35"/>
      <c r="C385" s="35"/>
      <c r="D385" s="35"/>
      <c r="E385" s="35"/>
      <c r="F385" s="35"/>
      <c r="G385" s="35"/>
    </row>
    <row r="386">
      <c r="A386" s="35"/>
      <c r="B386" s="35"/>
      <c r="C386" s="35"/>
      <c r="D386" s="35"/>
      <c r="E386" s="35"/>
      <c r="F386" s="35"/>
      <c r="G386" s="35"/>
    </row>
    <row r="387">
      <c r="A387" s="35"/>
      <c r="B387" s="35"/>
      <c r="C387" s="35"/>
      <c r="D387" s="35"/>
      <c r="E387" s="35"/>
      <c r="F387" s="35"/>
      <c r="G387" s="35"/>
    </row>
    <row r="388">
      <c r="A388" s="35"/>
      <c r="B388" s="35"/>
      <c r="C388" s="35"/>
      <c r="D388" s="35"/>
      <c r="E388" s="35"/>
      <c r="F388" s="35"/>
      <c r="G388" s="35"/>
    </row>
    <row r="389">
      <c r="A389" s="35"/>
      <c r="B389" s="35"/>
      <c r="C389" s="35"/>
      <c r="D389" s="35"/>
      <c r="E389" s="35"/>
      <c r="F389" s="35"/>
      <c r="G389" s="35"/>
    </row>
    <row r="390">
      <c r="A390" s="35"/>
      <c r="B390" s="35"/>
      <c r="C390" s="35"/>
      <c r="D390" s="35"/>
      <c r="E390" s="35"/>
      <c r="F390" s="35"/>
      <c r="G390" s="35"/>
    </row>
    <row r="391">
      <c r="A391" s="35"/>
      <c r="B391" s="35"/>
      <c r="C391" s="35"/>
      <c r="D391" s="35"/>
      <c r="E391" s="35"/>
      <c r="F391" s="35"/>
      <c r="G391" s="35"/>
    </row>
    <row r="392">
      <c r="A392" s="35"/>
      <c r="B392" s="35"/>
      <c r="C392" s="35"/>
      <c r="D392" s="35"/>
      <c r="E392" s="35"/>
      <c r="F392" s="35"/>
      <c r="G392" s="35"/>
    </row>
    <row r="393">
      <c r="A393" s="35"/>
      <c r="B393" s="35"/>
      <c r="C393" s="35"/>
      <c r="D393" s="35"/>
      <c r="E393" s="35"/>
      <c r="F393" s="35"/>
      <c r="G393" s="35"/>
    </row>
    <row r="394">
      <c r="A394" s="35"/>
      <c r="B394" s="35"/>
      <c r="C394" s="35"/>
      <c r="D394" s="35"/>
      <c r="E394" s="35"/>
      <c r="F394" s="35"/>
      <c r="G394" s="35"/>
    </row>
    <row r="395">
      <c r="A395" s="35"/>
      <c r="B395" s="35"/>
      <c r="C395" s="35"/>
      <c r="D395" s="35"/>
      <c r="E395" s="35"/>
      <c r="F395" s="35"/>
      <c r="G395" s="35"/>
    </row>
    <row r="396">
      <c r="A396" s="35"/>
      <c r="B396" s="35"/>
      <c r="C396" s="35"/>
      <c r="D396" s="35"/>
      <c r="E396" s="35"/>
      <c r="F396" s="35"/>
      <c r="G396" s="35"/>
    </row>
    <row r="397">
      <c r="A397" s="35"/>
      <c r="B397" s="35"/>
      <c r="C397" s="35"/>
      <c r="D397" s="35"/>
      <c r="E397" s="35"/>
      <c r="F397" s="35"/>
      <c r="G397" s="35"/>
    </row>
    <row r="398">
      <c r="A398" s="35"/>
      <c r="B398" s="35"/>
      <c r="C398" s="35"/>
      <c r="D398" s="35"/>
      <c r="E398" s="35"/>
      <c r="F398" s="35"/>
      <c r="G398" s="35"/>
    </row>
    <row r="399">
      <c r="A399" s="35"/>
      <c r="B399" s="35"/>
      <c r="C399" s="35"/>
      <c r="D399" s="35"/>
      <c r="E399" s="35"/>
      <c r="F399" s="35"/>
      <c r="G399" s="35"/>
    </row>
    <row r="400">
      <c r="A400" s="35"/>
      <c r="B400" s="35"/>
      <c r="C400" s="35"/>
      <c r="D400" s="35"/>
      <c r="E400" s="35"/>
      <c r="F400" s="35"/>
      <c r="G400" s="35"/>
    </row>
    <row r="401">
      <c r="A401" s="35"/>
      <c r="B401" s="35"/>
      <c r="C401" s="35"/>
      <c r="D401" s="35"/>
      <c r="E401" s="35"/>
      <c r="F401" s="35"/>
      <c r="G401" s="35"/>
    </row>
    <row r="402">
      <c r="A402" s="35"/>
      <c r="B402" s="35"/>
      <c r="C402" s="35"/>
      <c r="D402" s="35"/>
      <c r="E402" s="35"/>
      <c r="F402" s="35"/>
      <c r="G402" s="35"/>
    </row>
    <row r="403">
      <c r="A403" s="35"/>
      <c r="B403" s="35"/>
      <c r="C403" s="35"/>
      <c r="D403" s="35"/>
      <c r="E403" s="35"/>
      <c r="F403" s="35"/>
      <c r="G403" s="35"/>
    </row>
    <row r="404">
      <c r="A404" s="35"/>
      <c r="B404" s="35"/>
      <c r="C404" s="35"/>
      <c r="D404" s="35"/>
      <c r="E404" s="35"/>
      <c r="F404" s="35"/>
      <c r="G404" s="35"/>
    </row>
    <row r="405">
      <c r="A405" s="35"/>
      <c r="B405" s="35"/>
      <c r="C405" s="35"/>
      <c r="D405" s="35"/>
      <c r="E405" s="35"/>
      <c r="F405" s="35"/>
      <c r="G405" s="35"/>
    </row>
    <row r="406">
      <c r="A406" s="35"/>
      <c r="B406" s="35"/>
      <c r="C406" s="35"/>
      <c r="D406" s="35"/>
      <c r="E406" s="35"/>
      <c r="F406" s="35"/>
      <c r="G406" s="35"/>
    </row>
    <row r="407">
      <c r="A407" s="35"/>
      <c r="B407" s="35"/>
      <c r="C407" s="35"/>
      <c r="D407" s="35"/>
      <c r="E407" s="35"/>
      <c r="F407" s="35"/>
      <c r="G407" s="35"/>
    </row>
    <row r="408">
      <c r="A408" s="35"/>
      <c r="B408" s="35"/>
      <c r="C408" s="35"/>
      <c r="D408" s="35"/>
      <c r="E408" s="35"/>
      <c r="F408" s="35"/>
      <c r="G408" s="35"/>
    </row>
    <row r="409">
      <c r="A409" s="35"/>
      <c r="B409" s="35"/>
      <c r="C409" s="35"/>
      <c r="D409" s="35"/>
      <c r="E409" s="35"/>
      <c r="F409" s="35"/>
      <c r="G409" s="35"/>
    </row>
    <row r="410">
      <c r="A410" s="35"/>
      <c r="B410" s="35"/>
      <c r="C410" s="35"/>
      <c r="D410" s="35"/>
      <c r="E410" s="35"/>
      <c r="F410" s="35"/>
      <c r="G410" s="35"/>
    </row>
    <row r="411">
      <c r="A411" s="35"/>
      <c r="B411" s="35"/>
      <c r="C411" s="35"/>
      <c r="D411" s="35"/>
      <c r="E411" s="35"/>
      <c r="F411" s="35"/>
      <c r="G411" s="35"/>
    </row>
    <row r="412">
      <c r="A412" s="35"/>
      <c r="B412" s="35"/>
      <c r="C412" s="35"/>
      <c r="D412" s="35"/>
      <c r="E412" s="35"/>
      <c r="F412" s="35"/>
      <c r="G412" s="35"/>
    </row>
    <row r="413">
      <c r="A413" s="35"/>
      <c r="B413" s="35"/>
      <c r="C413" s="35"/>
      <c r="D413" s="35"/>
      <c r="E413" s="35"/>
      <c r="F413" s="35"/>
      <c r="G413" s="35"/>
    </row>
    <row r="414">
      <c r="A414" s="35"/>
      <c r="B414" s="35"/>
      <c r="C414" s="35"/>
      <c r="D414" s="35"/>
      <c r="E414" s="35"/>
      <c r="F414" s="35"/>
      <c r="G414" s="35"/>
    </row>
    <row r="415">
      <c r="A415" s="35"/>
      <c r="B415" s="35"/>
      <c r="C415" s="35"/>
      <c r="D415" s="35"/>
      <c r="E415" s="35"/>
      <c r="F415" s="35"/>
      <c r="G415" s="35"/>
    </row>
    <row r="416">
      <c r="A416" s="35"/>
      <c r="B416" s="35"/>
      <c r="C416" s="35"/>
      <c r="D416" s="35"/>
      <c r="E416" s="35"/>
      <c r="F416" s="35"/>
      <c r="G416" s="35"/>
    </row>
    <row r="417">
      <c r="A417" s="35"/>
      <c r="B417" s="35"/>
      <c r="C417" s="35"/>
      <c r="D417" s="35"/>
      <c r="E417" s="35"/>
      <c r="F417" s="35"/>
      <c r="G417" s="35"/>
    </row>
    <row r="418">
      <c r="A418" s="35"/>
      <c r="B418" s="35"/>
      <c r="C418" s="35"/>
      <c r="D418" s="35"/>
      <c r="E418" s="35"/>
      <c r="F418" s="35"/>
      <c r="G418" s="35"/>
    </row>
    <row r="419">
      <c r="A419" s="35"/>
      <c r="B419" s="35"/>
      <c r="C419" s="35"/>
      <c r="D419" s="35"/>
      <c r="E419" s="35"/>
      <c r="F419" s="35"/>
      <c r="G419" s="35"/>
    </row>
    <row r="420">
      <c r="A420" s="35"/>
      <c r="B420" s="35"/>
      <c r="C420" s="35"/>
      <c r="D420" s="35"/>
      <c r="E420" s="35"/>
      <c r="F420" s="35"/>
      <c r="G420" s="35"/>
    </row>
    <row r="421">
      <c r="A421" s="35"/>
      <c r="B421" s="35"/>
      <c r="C421" s="35"/>
      <c r="D421" s="35"/>
      <c r="E421" s="35"/>
      <c r="F421" s="35"/>
      <c r="G421" s="35"/>
    </row>
    <row r="422">
      <c r="A422" s="35"/>
      <c r="B422" s="35"/>
      <c r="C422" s="35"/>
      <c r="D422" s="35"/>
      <c r="E422" s="35"/>
      <c r="F422" s="35"/>
      <c r="G422" s="35"/>
    </row>
    <row r="423">
      <c r="A423" s="35"/>
      <c r="B423" s="35"/>
      <c r="C423" s="35"/>
      <c r="D423" s="35"/>
      <c r="E423" s="35"/>
      <c r="F423" s="35"/>
      <c r="G423" s="35"/>
    </row>
    <row r="424">
      <c r="A424" s="35"/>
      <c r="B424" s="35"/>
      <c r="C424" s="35"/>
      <c r="D424" s="35"/>
      <c r="E424" s="35"/>
      <c r="F424" s="35"/>
      <c r="G424" s="35"/>
    </row>
    <row r="425">
      <c r="A425" s="35"/>
      <c r="B425" s="35"/>
      <c r="C425" s="35"/>
      <c r="D425" s="35"/>
      <c r="E425" s="35"/>
      <c r="F425" s="35"/>
      <c r="G425" s="35"/>
    </row>
    <row r="426">
      <c r="A426" s="35"/>
      <c r="B426" s="35"/>
      <c r="C426" s="35"/>
      <c r="D426" s="35"/>
      <c r="E426" s="35"/>
      <c r="F426" s="35"/>
      <c r="G426" s="35"/>
    </row>
    <row r="427">
      <c r="A427" s="35"/>
      <c r="B427" s="35"/>
      <c r="C427" s="35"/>
      <c r="D427" s="35"/>
      <c r="E427" s="35"/>
      <c r="F427" s="35"/>
      <c r="G427" s="35"/>
    </row>
    <row r="428">
      <c r="A428" s="35"/>
      <c r="B428" s="35"/>
      <c r="C428" s="35"/>
      <c r="D428" s="35"/>
      <c r="E428" s="35"/>
      <c r="F428" s="35"/>
      <c r="G428" s="35"/>
    </row>
    <row r="429">
      <c r="A429" s="35"/>
      <c r="B429" s="35"/>
      <c r="C429" s="35"/>
      <c r="D429" s="35"/>
      <c r="E429" s="35"/>
      <c r="F429" s="35"/>
      <c r="G429" s="35"/>
    </row>
    <row r="430">
      <c r="A430" s="35"/>
      <c r="B430" s="35"/>
      <c r="C430" s="35"/>
      <c r="D430" s="35"/>
      <c r="E430" s="35"/>
      <c r="F430" s="35"/>
      <c r="G430" s="35"/>
    </row>
    <row r="431">
      <c r="A431" s="35"/>
      <c r="B431" s="35"/>
      <c r="C431" s="35"/>
      <c r="D431" s="35"/>
      <c r="E431" s="35"/>
      <c r="F431" s="35"/>
      <c r="G431" s="35"/>
    </row>
    <row r="432">
      <c r="A432" s="35"/>
      <c r="B432" s="35"/>
      <c r="C432" s="35"/>
      <c r="D432" s="35"/>
      <c r="E432" s="35"/>
      <c r="F432" s="35"/>
      <c r="G432" s="35"/>
    </row>
    <row r="433">
      <c r="A433" s="35"/>
      <c r="B433" s="35"/>
      <c r="C433" s="35"/>
      <c r="D433" s="35"/>
      <c r="E433" s="35"/>
      <c r="F433" s="35"/>
      <c r="G433" s="35"/>
    </row>
    <row r="434">
      <c r="A434" s="35"/>
      <c r="B434" s="35"/>
      <c r="C434" s="35"/>
      <c r="D434" s="35"/>
      <c r="E434" s="35"/>
      <c r="F434" s="35"/>
      <c r="G434" s="35"/>
    </row>
    <row r="435">
      <c r="A435" s="35"/>
      <c r="B435" s="35"/>
      <c r="C435" s="35"/>
      <c r="D435" s="35"/>
      <c r="E435" s="35"/>
      <c r="F435" s="35"/>
      <c r="G435" s="35"/>
    </row>
    <row r="436">
      <c r="A436" s="35"/>
      <c r="B436" s="35"/>
      <c r="C436" s="35"/>
      <c r="D436" s="35"/>
      <c r="E436" s="35"/>
      <c r="F436" s="35"/>
      <c r="G436" s="35"/>
    </row>
    <row r="437">
      <c r="A437" s="35"/>
      <c r="B437" s="35"/>
      <c r="C437" s="35"/>
      <c r="D437" s="35"/>
      <c r="E437" s="35"/>
      <c r="F437" s="35"/>
      <c r="G437" s="35"/>
    </row>
    <row r="438">
      <c r="A438" s="35"/>
      <c r="B438" s="35"/>
      <c r="C438" s="35"/>
      <c r="D438" s="35"/>
      <c r="E438" s="35"/>
      <c r="F438" s="35"/>
      <c r="G438" s="35"/>
    </row>
    <row r="439">
      <c r="A439" s="35"/>
      <c r="B439" s="35"/>
      <c r="C439" s="35"/>
      <c r="D439" s="35"/>
      <c r="E439" s="35"/>
      <c r="F439" s="35"/>
      <c r="G439" s="35"/>
    </row>
    <row r="440">
      <c r="A440" s="35"/>
      <c r="B440" s="35"/>
      <c r="C440" s="35"/>
      <c r="D440" s="35"/>
      <c r="E440" s="35"/>
      <c r="F440" s="35"/>
      <c r="G440" s="35"/>
    </row>
    <row r="441">
      <c r="A441" s="35"/>
      <c r="B441" s="35"/>
      <c r="C441" s="35"/>
      <c r="D441" s="35"/>
      <c r="E441" s="35"/>
      <c r="F441" s="35"/>
      <c r="G441" s="35"/>
    </row>
    <row r="442">
      <c r="A442" s="35"/>
      <c r="B442" s="35"/>
      <c r="C442" s="35"/>
      <c r="D442" s="35"/>
      <c r="E442" s="35"/>
      <c r="F442" s="35"/>
      <c r="G442" s="35"/>
    </row>
    <row r="443">
      <c r="A443" s="35"/>
      <c r="B443" s="35"/>
      <c r="C443" s="35"/>
      <c r="D443" s="35"/>
      <c r="E443" s="35"/>
      <c r="F443" s="35"/>
      <c r="G443" s="35"/>
    </row>
    <row r="444">
      <c r="A444" s="35"/>
      <c r="B444" s="35"/>
      <c r="C444" s="35"/>
      <c r="D444" s="35"/>
      <c r="E444" s="35"/>
      <c r="F444" s="35"/>
      <c r="G444" s="35"/>
    </row>
    <row r="445">
      <c r="A445" s="35"/>
      <c r="B445" s="35"/>
      <c r="C445" s="35"/>
      <c r="D445" s="35"/>
      <c r="E445" s="35"/>
      <c r="F445" s="35"/>
      <c r="G445" s="35"/>
    </row>
    <row r="446">
      <c r="A446" s="35"/>
      <c r="B446" s="35"/>
      <c r="C446" s="35"/>
      <c r="D446" s="35"/>
      <c r="E446" s="35"/>
      <c r="F446" s="35"/>
      <c r="G446" s="35"/>
    </row>
    <row r="447">
      <c r="A447" s="35"/>
      <c r="B447" s="35"/>
      <c r="C447" s="35"/>
      <c r="D447" s="35"/>
      <c r="E447" s="35"/>
      <c r="F447" s="35"/>
      <c r="G447" s="35"/>
    </row>
    <row r="448">
      <c r="A448" s="35"/>
      <c r="B448" s="35"/>
      <c r="C448" s="35"/>
      <c r="D448" s="35"/>
      <c r="E448" s="35"/>
      <c r="F448" s="35"/>
      <c r="G448" s="35"/>
    </row>
    <row r="449">
      <c r="A449" s="35"/>
      <c r="B449" s="35"/>
      <c r="C449" s="35"/>
      <c r="D449" s="35"/>
      <c r="E449" s="35"/>
      <c r="F449" s="35"/>
      <c r="G449" s="35"/>
    </row>
    <row r="450">
      <c r="A450" s="35"/>
      <c r="B450" s="35"/>
      <c r="C450" s="35"/>
      <c r="D450" s="35"/>
      <c r="E450" s="35"/>
      <c r="F450" s="35"/>
      <c r="G450" s="35"/>
    </row>
    <row r="451">
      <c r="A451" s="35"/>
      <c r="B451" s="35"/>
      <c r="C451" s="35"/>
      <c r="D451" s="35"/>
      <c r="E451" s="35"/>
      <c r="F451" s="35"/>
      <c r="G451" s="35"/>
    </row>
    <row r="452">
      <c r="A452" s="35"/>
      <c r="B452" s="35"/>
      <c r="C452" s="35"/>
      <c r="D452" s="35"/>
      <c r="E452" s="35"/>
      <c r="F452" s="35"/>
      <c r="G452" s="35"/>
    </row>
    <row r="453">
      <c r="A453" s="35"/>
      <c r="B453" s="35"/>
      <c r="C453" s="35"/>
      <c r="D453" s="35"/>
      <c r="E453" s="35"/>
      <c r="F453" s="35"/>
      <c r="G453" s="35"/>
    </row>
    <row r="454">
      <c r="A454" s="35"/>
      <c r="B454" s="35"/>
      <c r="C454" s="35"/>
      <c r="D454" s="35"/>
      <c r="E454" s="35"/>
      <c r="F454" s="35"/>
      <c r="G454" s="35"/>
    </row>
    <row r="455">
      <c r="A455" s="35"/>
      <c r="B455" s="35"/>
      <c r="C455" s="35"/>
      <c r="D455" s="35"/>
      <c r="E455" s="35"/>
      <c r="F455" s="35"/>
      <c r="G455" s="35"/>
    </row>
    <row r="456">
      <c r="A456" s="35"/>
      <c r="B456" s="35"/>
      <c r="C456" s="35"/>
      <c r="D456" s="35"/>
      <c r="E456" s="35"/>
      <c r="F456" s="35"/>
      <c r="G456" s="35"/>
    </row>
    <row r="457">
      <c r="A457" s="35"/>
      <c r="B457" s="35"/>
      <c r="C457" s="35"/>
      <c r="D457" s="35"/>
      <c r="E457" s="35"/>
      <c r="F457" s="35"/>
      <c r="G457" s="35"/>
    </row>
    <row r="458">
      <c r="A458" s="35"/>
      <c r="B458" s="35"/>
      <c r="C458" s="35"/>
      <c r="D458" s="35"/>
      <c r="E458" s="35"/>
      <c r="F458" s="35"/>
      <c r="G458" s="35"/>
    </row>
    <row r="459">
      <c r="A459" s="35"/>
      <c r="B459" s="35"/>
      <c r="C459" s="35"/>
      <c r="D459" s="35"/>
      <c r="E459" s="35"/>
      <c r="F459" s="35"/>
      <c r="G459" s="35"/>
    </row>
    <row r="460">
      <c r="A460" s="35"/>
      <c r="B460" s="35"/>
      <c r="C460" s="35"/>
      <c r="D460" s="35"/>
      <c r="E460" s="35"/>
      <c r="F460" s="35"/>
      <c r="G460" s="35"/>
    </row>
    <row r="461">
      <c r="A461" s="35"/>
      <c r="B461" s="35"/>
      <c r="C461" s="35"/>
      <c r="D461" s="35"/>
      <c r="E461" s="35"/>
      <c r="F461" s="35"/>
      <c r="G461" s="35"/>
    </row>
    <row r="462">
      <c r="A462" s="35"/>
      <c r="B462" s="35"/>
      <c r="C462" s="35"/>
      <c r="D462" s="35"/>
      <c r="E462" s="35"/>
      <c r="F462" s="35"/>
      <c r="G462" s="35"/>
    </row>
    <row r="463">
      <c r="A463" s="35"/>
      <c r="B463" s="35"/>
      <c r="C463" s="35"/>
      <c r="D463" s="35"/>
      <c r="E463" s="35"/>
      <c r="F463" s="35"/>
      <c r="G463" s="35"/>
    </row>
    <row r="464">
      <c r="A464" s="35"/>
      <c r="B464" s="35"/>
      <c r="C464" s="35"/>
      <c r="D464" s="35"/>
      <c r="E464" s="35"/>
      <c r="F464" s="35"/>
      <c r="G464" s="35"/>
    </row>
    <row r="465">
      <c r="A465" s="35"/>
      <c r="B465" s="35"/>
      <c r="C465" s="35"/>
      <c r="D465" s="35"/>
      <c r="E465" s="35"/>
      <c r="F465" s="35"/>
      <c r="G465" s="35"/>
    </row>
    <row r="466">
      <c r="A466" s="35"/>
      <c r="B466" s="35"/>
      <c r="C466" s="35"/>
      <c r="D466" s="35"/>
      <c r="E466" s="35"/>
      <c r="F466" s="35"/>
      <c r="G466" s="35"/>
    </row>
    <row r="467">
      <c r="A467" s="35"/>
      <c r="B467" s="35"/>
      <c r="C467" s="35"/>
      <c r="D467" s="35"/>
      <c r="E467" s="35"/>
      <c r="F467" s="35"/>
      <c r="G467" s="35"/>
    </row>
    <row r="468">
      <c r="A468" s="35"/>
      <c r="B468" s="35"/>
      <c r="C468" s="35"/>
      <c r="D468" s="35"/>
      <c r="E468" s="35"/>
      <c r="F468" s="35"/>
      <c r="G468" s="35"/>
    </row>
    <row r="469">
      <c r="A469" s="35"/>
      <c r="B469" s="35"/>
      <c r="C469" s="35"/>
      <c r="D469" s="35"/>
      <c r="E469" s="35"/>
      <c r="F469" s="35"/>
      <c r="G469" s="35"/>
    </row>
    <row r="470">
      <c r="A470" s="35"/>
      <c r="B470" s="35"/>
      <c r="C470" s="35"/>
      <c r="D470" s="35"/>
      <c r="E470" s="35"/>
      <c r="F470" s="35"/>
      <c r="G470" s="35"/>
    </row>
    <row r="471">
      <c r="A471" s="35"/>
      <c r="B471" s="35"/>
      <c r="C471" s="35"/>
      <c r="D471" s="35"/>
      <c r="E471" s="35"/>
      <c r="F471" s="35"/>
      <c r="G471" s="35"/>
    </row>
    <row r="472">
      <c r="A472" s="35"/>
      <c r="B472" s="35"/>
      <c r="C472" s="35"/>
      <c r="D472" s="35"/>
      <c r="E472" s="35"/>
      <c r="F472" s="35"/>
      <c r="G472" s="35"/>
    </row>
    <row r="473">
      <c r="A473" s="35"/>
      <c r="B473" s="35"/>
      <c r="C473" s="35"/>
      <c r="D473" s="35"/>
      <c r="E473" s="35"/>
      <c r="F473" s="35"/>
      <c r="G473" s="35"/>
    </row>
    <row r="474">
      <c r="A474" s="35"/>
      <c r="B474" s="35"/>
      <c r="C474" s="35"/>
      <c r="D474" s="35"/>
      <c r="E474" s="35"/>
      <c r="F474" s="35"/>
      <c r="G474" s="35"/>
    </row>
    <row r="475">
      <c r="A475" s="35"/>
      <c r="B475" s="35"/>
      <c r="C475" s="35"/>
      <c r="D475" s="35"/>
      <c r="E475" s="35"/>
      <c r="F475" s="35"/>
      <c r="G475" s="35"/>
    </row>
    <row r="476">
      <c r="A476" s="35"/>
      <c r="B476" s="35"/>
      <c r="C476" s="35"/>
      <c r="D476" s="35"/>
      <c r="E476" s="35"/>
      <c r="F476" s="35"/>
      <c r="G476" s="35"/>
    </row>
    <row r="477">
      <c r="A477" s="35"/>
      <c r="B477" s="35"/>
      <c r="C477" s="35"/>
      <c r="D477" s="35"/>
      <c r="E477" s="35"/>
      <c r="F477" s="35"/>
      <c r="G477" s="35"/>
    </row>
    <row r="478">
      <c r="A478" s="35"/>
      <c r="B478" s="35"/>
      <c r="C478" s="35"/>
      <c r="D478" s="35"/>
      <c r="E478" s="35"/>
      <c r="F478" s="35"/>
      <c r="G478" s="35"/>
    </row>
    <row r="479">
      <c r="A479" s="35"/>
      <c r="B479" s="35"/>
      <c r="C479" s="35"/>
      <c r="D479" s="35"/>
      <c r="E479" s="35"/>
      <c r="F479" s="35"/>
      <c r="G479" s="35"/>
    </row>
    <row r="480">
      <c r="A480" s="35"/>
      <c r="B480" s="35"/>
      <c r="C480" s="35"/>
      <c r="D480" s="35"/>
      <c r="E480" s="35"/>
      <c r="F480" s="35"/>
      <c r="G480" s="35"/>
    </row>
    <row r="481">
      <c r="A481" s="35"/>
      <c r="B481" s="35"/>
      <c r="C481" s="35"/>
      <c r="D481" s="35"/>
      <c r="E481" s="35"/>
      <c r="F481" s="35"/>
      <c r="G481" s="35"/>
    </row>
    <row r="482">
      <c r="A482" s="35"/>
      <c r="B482" s="35"/>
      <c r="C482" s="35"/>
      <c r="D482" s="35"/>
      <c r="E482" s="35"/>
      <c r="F482" s="35"/>
      <c r="G482" s="35"/>
    </row>
    <row r="483">
      <c r="A483" s="35"/>
      <c r="B483" s="35"/>
      <c r="C483" s="35"/>
      <c r="D483" s="35"/>
      <c r="E483" s="35"/>
      <c r="F483" s="35"/>
      <c r="G483" s="35"/>
    </row>
    <row r="484">
      <c r="A484" s="35"/>
      <c r="B484" s="35"/>
      <c r="C484" s="35"/>
      <c r="D484" s="35"/>
      <c r="E484" s="35"/>
      <c r="F484" s="35"/>
      <c r="G484" s="35"/>
    </row>
    <row r="485">
      <c r="A485" s="35"/>
      <c r="B485" s="35"/>
      <c r="C485" s="35"/>
      <c r="D485" s="35"/>
      <c r="E485" s="35"/>
      <c r="F485" s="35"/>
      <c r="G485" s="35"/>
    </row>
    <row r="486">
      <c r="A486" s="35"/>
      <c r="B486" s="35"/>
      <c r="C486" s="35"/>
      <c r="D486" s="35"/>
      <c r="E486" s="35"/>
      <c r="F486" s="35"/>
      <c r="G486" s="35"/>
    </row>
    <row r="487">
      <c r="A487" s="35"/>
      <c r="B487" s="35"/>
      <c r="C487" s="35"/>
      <c r="D487" s="35"/>
      <c r="E487" s="35"/>
      <c r="F487" s="35"/>
      <c r="G487" s="35"/>
    </row>
    <row r="488">
      <c r="A488" s="35"/>
      <c r="B488" s="35"/>
      <c r="C488" s="35"/>
      <c r="D488" s="35"/>
      <c r="E488" s="35"/>
      <c r="F488" s="35"/>
      <c r="G488" s="35"/>
    </row>
    <row r="489">
      <c r="A489" s="35"/>
      <c r="B489" s="35"/>
      <c r="C489" s="35"/>
      <c r="D489" s="35"/>
      <c r="E489" s="35"/>
      <c r="F489" s="35"/>
      <c r="G489" s="35"/>
    </row>
    <row r="490">
      <c r="A490" s="35"/>
      <c r="B490" s="35"/>
      <c r="C490" s="35"/>
      <c r="D490" s="35"/>
      <c r="E490" s="35"/>
      <c r="F490" s="35"/>
      <c r="G490" s="35"/>
    </row>
    <row r="491">
      <c r="A491" s="35"/>
      <c r="B491" s="35"/>
      <c r="C491" s="35"/>
      <c r="D491" s="35"/>
      <c r="E491" s="35"/>
      <c r="F491" s="35"/>
      <c r="G491" s="35"/>
    </row>
    <row r="492">
      <c r="A492" s="35"/>
      <c r="B492" s="35"/>
      <c r="C492" s="35"/>
      <c r="D492" s="35"/>
      <c r="E492" s="35"/>
      <c r="F492" s="35"/>
      <c r="G492" s="35"/>
    </row>
    <row r="493">
      <c r="A493" s="35"/>
      <c r="B493" s="35"/>
      <c r="C493" s="35"/>
      <c r="D493" s="35"/>
      <c r="E493" s="35"/>
      <c r="F493" s="35"/>
      <c r="G493" s="35"/>
    </row>
    <row r="494">
      <c r="A494" s="35"/>
      <c r="B494" s="35"/>
      <c r="C494" s="35"/>
      <c r="D494" s="35"/>
      <c r="E494" s="35"/>
      <c r="F494" s="35"/>
      <c r="G494" s="35"/>
    </row>
    <row r="495">
      <c r="A495" s="35"/>
      <c r="B495" s="35"/>
      <c r="C495" s="35"/>
      <c r="D495" s="35"/>
      <c r="E495" s="35"/>
      <c r="F495" s="35"/>
      <c r="G495" s="35"/>
    </row>
    <row r="496">
      <c r="A496" s="35"/>
      <c r="B496" s="35"/>
      <c r="C496" s="35"/>
      <c r="D496" s="35"/>
      <c r="E496" s="35"/>
      <c r="F496" s="35"/>
      <c r="G496" s="35"/>
    </row>
    <row r="497">
      <c r="A497" s="35"/>
      <c r="B497" s="35"/>
      <c r="C497" s="35"/>
      <c r="D497" s="35"/>
      <c r="E497" s="35"/>
      <c r="F497" s="35"/>
      <c r="G497" s="35"/>
    </row>
    <row r="498">
      <c r="A498" s="35"/>
      <c r="B498" s="35"/>
      <c r="C498" s="35"/>
      <c r="D498" s="35"/>
      <c r="E498" s="35"/>
      <c r="F498" s="35"/>
      <c r="G498" s="35"/>
    </row>
    <row r="499">
      <c r="A499" s="35"/>
      <c r="B499" s="35"/>
      <c r="C499" s="35"/>
      <c r="D499" s="35"/>
      <c r="E499" s="35"/>
      <c r="F499" s="35"/>
      <c r="G499" s="35"/>
    </row>
    <row r="500">
      <c r="A500" s="35"/>
      <c r="B500" s="35"/>
      <c r="C500" s="35"/>
      <c r="D500" s="35"/>
      <c r="E500" s="35"/>
      <c r="F500" s="35"/>
      <c r="G500" s="35"/>
    </row>
    <row r="501">
      <c r="A501" s="35"/>
      <c r="B501" s="35"/>
      <c r="C501" s="35"/>
      <c r="D501" s="35"/>
      <c r="E501" s="35"/>
      <c r="F501" s="35"/>
      <c r="G501" s="35"/>
    </row>
    <row r="502">
      <c r="A502" s="35"/>
      <c r="B502" s="35"/>
      <c r="C502" s="35"/>
      <c r="D502" s="35"/>
      <c r="E502" s="35"/>
      <c r="F502" s="35"/>
      <c r="G502" s="35"/>
    </row>
    <row r="503">
      <c r="A503" s="35"/>
      <c r="B503" s="35"/>
      <c r="C503" s="35"/>
      <c r="D503" s="35"/>
      <c r="E503" s="35"/>
      <c r="F503" s="35"/>
      <c r="G503" s="35"/>
    </row>
    <row r="504">
      <c r="A504" s="35"/>
      <c r="B504" s="35"/>
      <c r="C504" s="35"/>
      <c r="D504" s="35"/>
      <c r="E504" s="35"/>
      <c r="F504" s="35"/>
      <c r="G504" s="35"/>
    </row>
    <row r="505">
      <c r="A505" s="35"/>
      <c r="B505" s="35"/>
      <c r="C505" s="35"/>
      <c r="D505" s="35"/>
      <c r="E505" s="35"/>
      <c r="F505" s="35"/>
      <c r="G505" s="35"/>
    </row>
    <row r="506">
      <c r="A506" s="35"/>
      <c r="B506" s="35"/>
      <c r="C506" s="35"/>
      <c r="D506" s="35"/>
      <c r="E506" s="35"/>
      <c r="F506" s="35"/>
      <c r="G506" s="35"/>
    </row>
    <row r="507">
      <c r="A507" s="35"/>
      <c r="B507" s="35"/>
      <c r="C507" s="35"/>
      <c r="D507" s="35"/>
      <c r="E507" s="35"/>
      <c r="F507" s="35"/>
      <c r="G507" s="35"/>
    </row>
    <row r="508">
      <c r="A508" s="35"/>
      <c r="B508" s="35"/>
      <c r="C508" s="35"/>
      <c r="D508" s="35"/>
      <c r="E508" s="35"/>
      <c r="F508" s="35"/>
      <c r="G508" s="35"/>
    </row>
    <row r="509">
      <c r="A509" s="35"/>
      <c r="B509" s="35"/>
      <c r="C509" s="35"/>
      <c r="D509" s="35"/>
      <c r="E509" s="35"/>
      <c r="F509" s="35"/>
      <c r="G509" s="35"/>
    </row>
    <row r="510">
      <c r="A510" s="35"/>
      <c r="B510" s="35"/>
      <c r="C510" s="35"/>
      <c r="D510" s="35"/>
      <c r="E510" s="35"/>
      <c r="F510" s="35"/>
      <c r="G510" s="35"/>
    </row>
    <row r="511">
      <c r="A511" s="35"/>
      <c r="B511" s="35"/>
      <c r="C511" s="35"/>
      <c r="D511" s="35"/>
      <c r="E511" s="35"/>
      <c r="F511" s="35"/>
      <c r="G511" s="35"/>
    </row>
    <row r="512">
      <c r="A512" s="35"/>
      <c r="B512" s="35"/>
      <c r="C512" s="35"/>
      <c r="D512" s="35"/>
      <c r="E512" s="35"/>
      <c r="F512" s="35"/>
      <c r="G512" s="35"/>
    </row>
    <row r="513">
      <c r="A513" s="35"/>
      <c r="B513" s="35"/>
      <c r="C513" s="35"/>
      <c r="D513" s="35"/>
      <c r="E513" s="35"/>
      <c r="F513" s="35"/>
      <c r="G513" s="35"/>
    </row>
    <row r="514">
      <c r="A514" s="35"/>
      <c r="B514" s="35"/>
      <c r="C514" s="35"/>
      <c r="D514" s="35"/>
      <c r="E514" s="35"/>
      <c r="F514" s="35"/>
      <c r="G514" s="35"/>
    </row>
    <row r="515">
      <c r="A515" s="35"/>
      <c r="B515" s="35"/>
      <c r="C515" s="35"/>
      <c r="D515" s="35"/>
      <c r="E515" s="35"/>
      <c r="F515" s="35"/>
      <c r="G515" s="35"/>
    </row>
    <row r="516">
      <c r="A516" s="35"/>
      <c r="B516" s="35"/>
      <c r="C516" s="35"/>
      <c r="D516" s="35"/>
      <c r="E516" s="35"/>
      <c r="F516" s="35"/>
      <c r="G516" s="35"/>
    </row>
    <row r="517">
      <c r="A517" s="35"/>
      <c r="B517" s="35"/>
      <c r="C517" s="35"/>
      <c r="D517" s="35"/>
      <c r="E517" s="35"/>
      <c r="F517" s="35"/>
      <c r="G517" s="35"/>
    </row>
    <row r="518">
      <c r="A518" s="35"/>
      <c r="B518" s="35"/>
      <c r="C518" s="35"/>
      <c r="D518" s="35"/>
      <c r="E518" s="35"/>
      <c r="F518" s="35"/>
      <c r="G518" s="35"/>
    </row>
    <row r="519">
      <c r="A519" s="35"/>
      <c r="B519" s="35"/>
      <c r="C519" s="35"/>
      <c r="D519" s="35"/>
      <c r="E519" s="35"/>
      <c r="F519" s="35"/>
      <c r="G519" s="35"/>
    </row>
    <row r="520">
      <c r="A520" s="35"/>
      <c r="B520" s="35"/>
      <c r="C520" s="35"/>
      <c r="D520" s="35"/>
      <c r="E520" s="35"/>
      <c r="F520" s="35"/>
      <c r="G520" s="35"/>
    </row>
    <row r="521">
      <c r="A521" s="35"/>
      <c r="B521" s="35"/>
      <c r="C521" s="35"/>
      <c r="D521" s="35"/>
      <c r="E521" s="35"/>
      <c r="F521" s="35"/>
      <c r="G521" s="35"/>
    </row>
    <row r="522">
      <c r="A522" s="35"/>
      <c r="B522" s="35"/>
      <c r="C522" s="35"/>
      <c r="D522" s="35"/>
      <c r="E522" s="35"/>
      <c r="F522" s="35"/>
      <c r="G522" s="35"/>
    </row>
    <row r="523">
      <c r="A523" s="35"/>
      <c r="B523" s="35"/>
      <c r="C523" s="35"/>
      <c r="D523" s="35"/>
      <c r="E523" s="35"/>
      <c r="F523" s="35"/>
      <c r="G523" s="35"/>
    </row>
    <row r="524">
      <c r="A524" s="35"/>
      <c r="B524" s="35"/>
      <c r="C524" s="35"/>
      <c r="D524" s="35"/>
      <c r="E524" s="35"/>
      <c r="F524" s="35"/>
      <c r="G524" s="35"/>
    </row>
    <row r="525">
      <c r="A525" s="35"/>
      <c r="B525" s="35"/>
      <c r="C525" s="35"/>
      <c r="D525" s="35"/>
      <c r="E525" s="35"/>
      <c r="F525" s="35"/>
      <c r="G525" s="35"/>
    </row>
    <row r="526">
      <c r="A526" s="35"/>
      <c r="B526" s="35"/>
      <c r="C526" s="35"/>
      <c r="D526" s="35"/>
      <c r="E526" s="35"/>
      <c r="F526" s="35"/>
      <c r="G526" s="35"/>
    </row>
    <row r="527">
      <c r="A527" s="35"/>
      <c r="B527" s="35"/>
      <c r="C527" s="35"/>
      <c r="D527" s="35"/>
      <c r="E527" s="35"/>
      <c r="F527" s="35"/>
      <c r="G527" s="35"/>
    </row>
    <row r="528">
      <c r="A528" s="35"/>
      <c r="B528" s="35"/>
      <c r="C528" s="35"/>
      <c r="D528" s="35"/>
      <c r="E528" s="35"/>
      <c r="F528" s="35"/>
      <c r="G528" s="35"/>
    </row>
    <row r="529">
      <c r="A529" s="35"/>
      <c r="B529" s="35"/>
      <c r="C529" s="35"/>
      <c r="D529" s="35"/>
      <c r="E529" s="35"/>
      <c r="F529" s="35"/>
      <c r="G529" s="35"/>
    </row>
    <row r="530">
      <c r="A530" s="35"/>
      <c r="B530" s="35"/>
      <c r="C530" s="35"/>
      <c r="D530" s="35"/>
      <c r="E530" s="35"/>
      <c r="F530" s="35"/>
      <c r="G530" s="35"/>
    </row>
    <row r="531">
      <c r="A531" s="35"/>
      <c r="B531" s="35"/>
      <c r="C531" s="35"/>
      <c r="D531" s="35"/>
      <c r="E531" s="35"/>
      <c r="F531" s="35"/>
      <c r="G531" s="35"/>
    </row>
    <row r="532">
      <c r="A532" s="35"/>
      <c r="B532" s="35"/>
      <c r="C532" s="35"/>
      <c r="D532" s="35"/>
      <c r="E532" s="35"/>
      <c r="F532" s="35"/>
      <c r="G532" s="35"/>
    </row>
    <row r="533">
      <c r="A533" s="35"/>
      <c r="B533" s="35"/>
      <c r="C533" s="35"/>
      <c r="D533" s="35"/>
      <c r="E533" s="35"/>
      <c r="F533" s="35"/>
      <c r="G533" s="35"/>
    </row>
    <row r="534">
      <c r="A534" s="35"/>
      <c r="B534" s="35"/>
      <c r="C534" s="35"/>
      <c r="D534" s="35"/>
      <c r="E534" s="35"/>
      <c r="F534" s="35"/>
      <c r="G534" s="35"/>
    </row>
    <row r="535">
      <c r="A535" s="35"/>
      <c r="B535" s="35"/>
      <c r="C535" s="35"/>
      <c r="D535" s="35"/>
      <c r="E535" s="35"/>
      <c r="F535" s="35"/>
      <c r="G535" s="35"/>
    </row>
    <row r="536">
      <c r="A536" s="35"/>
      <c r="B536" s="35"/>
      <c r="C536" s="35"/>
      <c r="D536" s="35"/>
      <c r="E536" s="35"/>
      <c r="F536" s="35"/>
      <c r="G536" s="35"/>
    </row>
    <row r="537">
      <c r="A537" s="35"/>
      <c r="B537" s="35"/>
      <c r="C537" s="35"/>
      <c r="D537" s="35"/>
      <c r="E537" s="35"/>
      <c r="F537" s="35"/>
      <c r="G537" s="35"/>
    </row>
    <row r="538">
      <c r="A538" s="35"/>
      <c r="B538" s="35"/>
      <c r="C538" s="35"/>
      <c r="D538" s="35"/>
      <c r="E538" s="35"/>
      <c r="F538" s="35"/>
      <c r="G538" s="35"/>
    </row>
    <row r="539">
      <c r="A539" s="35"/>
      <c r="B539" s="35"/>
      <c r="C539" s="35"/>
      <c r="D539" s="35"/>
      <c r="E539" s="35"/>
      <c r="F539" s="35"/>
      <c r="G539" s="35"/>
    </row>
    <row r="540">
      <c r="A540" s="35"/>
      <c r="B540" s="35"/>
      <c r="C540" s="35"/>
      <c r="D540" s="35"/>
      <c r="E540" s="35"/>
      <c r="F540" s="35"/>
      <c r="G540" s="35"/>
    </row>
    <row r="541">
      <c r="A541" s="35"/>
      <c r="B541" s="35"/>
      <c r="C541" s="35"/>
      <c r="D541" s="35"/>
      <c r="E541" s="35"/>
      <c r="F541" s="35"/>
      <c r="G541" s="35"/>
    </row>
    <row r="542">
      <c r="A542" s="35"/>
      <c r="B542" s="35"/>
      <c r="C542" s="35"/>
      <c r="D542" s="35"/>
      <c r="E542" s="35"/>
      <c r="F542" s="35"/>
      <c r="G542" s="35"/>
    </row>
    <row r="543">
      <c r="A543" s="35"/>
      <c r="B543" s="35"/>
      <c r="C543" s="35"/>
      <c r="D543" s="35"/>
      <c r="E543" s="35"/>
      <c r="F543" s="35"/>
      <c r="G543" s="35"/>
    </row>
    <row r="544">
      <c r="A544" s="35"/>
      <c r="B544" s="35"/>
      <c r="C544" s="35"/>
      <c r="D544" s="35"/>
      <c r="E544" s="35"/>
      <c r="F544" s="35"/>
      <c r="G544" s="35"/>
    </row>
    <row r="545">
      <c r="A545" s="35"/>
      <c r="B545" s="35"/>
      <c r="C545" s="35"/>
      <c r="D545" s="35"/>
      <c r="E545" s="35"/>
      <c r="F545" s="35"/>
      <c r="G545" s="35"/>
    </row>
    <row r="546">
      <c r="A546" s="35"/>
      <c r="B546" s="35"/>
      <c r="C546" s="35"/>
      <c r="D546" s="35"/>
      <c r="E546" s="35"/>
      <c r="F546" s="35"/>
      <c r="G546" s="35"/>
    </row>
    <row r="547">
      <c r="A547" s="35"/>
      <c r="B547" s="35"/>
      <c r="C547" s="35"/>
      <c r="D547" s="35"/>
      <c r="E547" s="35"/>
      <c r="F547" s="35"/>
      <c r="G547" s="35"/>
    </row>
    <row r="548">
      <c r="A548" s="35"/>
      <c r="B548" s="35"/>
      <c r="C548" s="35"/>
      <c r="D548" s="35"/>
      <c r="E548" s="35"/>
      <c r="F548" s="35"/>
      <c r="G548" s="35"/>
    </row>
    <row r="549">
      <c r="A549" s="35"/>
      <c r="B549" s="35"/>
      <c r="C549" s="35"/>
      <c r="D549" s="35"/>
      <c r="E549" s="35"/>
      <c r="F549" s="35"/>
      <c r="G549" s="35"/>
    </row>
    <row r="550">
      <c r="A550" s="35"/>
      <c r="B550" s="35"/>
      <c r="C550" s="35"/>
      <c r="D550" s="35"/>
      <c r="E550" s="35"/>
      <c r="F550" s="35"/>
      <c r="G550" s="35"/>
    </row>
    <row r="551">
      <c r="A551" s="35"/>
      <c r="B551" s="35"/>
      <c r="C551" s="35"/>
      <c r="D551" s="35"/>
      <c r="E551" s="35"/>
      <c r="F551" s="35"/>
      <c r="G551" s="35"/>
    </row>
    <row r="552">
      <c r="A552" s="35"/>
      <c r="B552" s="35"/>
      <c r="C552" s="35"/>
      <c r="D552" s="35"/>
      <c r="E552" s="35"/>
      <c r="F552" s="35"/>
      <c r="G552" s="35"/>
    </row>
    <row r="553">
      <c r="A553" s="35"/>
      <c r="B553" s="35"/>
      <c r="C553" s="35"/>
      <c r="D553" s="35"/>
      <c r="E553" s="35"/>
      <c r="F553" s="35"/>
      <c r="G553" s="35"/>
    </row>
    <row r="554">
      <c r="A554" s="35"/>
      <c r="B554" s="35"/>
      <c r="C554" s="35"/>
      <c r="D554" s="35"/>
      <c r="E554" s="35"/>
      <c r="F554" s="35"/>
      <c r="G554" s="35"/>
    </row>
    <row r="555">
      <c r="A555" s="35"/>
      <c r="B555" s="35"/>
      <c r="C555" s="35"/>
      <c r="D555" s="35"/>
      <c r="E555" s="35"/>
      <c r="F555" s="35"/>
      <c r="G555" s="35"/>
    </row>
    <row r="556">
      <c r="A556" s="35"/>
      <c r="B556" s="35"/>
      <c r="C556" s="35"/>
      <c r="D556" s="35"/>
      <c r="E556" s="35"/>
      <c r="F556" s="35"/>
      <c r="G556" s="35"/>
    </row>
    <row r="557">
      <c r="A557" s="35"/>
      <c r="B557" s="35"/>
      <c r="C557" s="35"/>
      <c r="D557" s="35"/>
      <c r="E557" s="35"/>
      <c r="F557" s="35"/>
      <c r="G557" s="35"/>
    </row>
    <row r="558">
      <c r="A558" s="35"/>
      <c r="B558" s="35"/>
      <c r="C558" s="35"/>
      <c r="D558" s="35"/>
      <c r="E558" s="35"/>
      <c r="F558" s="35"/>
      <c r="G558" s="35"/>
    </row>
    <row r="559">
      <c r="A559" s="35"/>
      <c r="B559" s="35"/>
      <c r="C559" s="35"/>
      <c r="D559" s="35"/>
      <c r="E559" s="35"/>
      <c r="F559" s="35"/>
      <c r="G559" s="35"/>
    </row>
    <row r="560">
      <c r="A560" s="35"/>
      <c r="B560" s="35"/>
      <c r="C560" s="35"/>
      <c r="D560" s="35"/>
      <c r="E560" s="35"/>
      <c r="F560" s="35"/>
      <c r="G560" s="35"/>
    </row>
    <row r="561">
      <c r="A561" s="35"/>
      <c r="B561" s="35"/>
      <c r="C561" s="35"/>
      <c r="D561" s="35"/>
      <c r="E561" s="35"/>
      <c r="F561" s="35"/>
      <c r="G561" s="35"/>
    </row>
    <row r="562">
      <c r="A562" s="35"/>
      <c r="B562" s="35"/>
      <c r="C562" s="35"/>
      <c r="D562" s="35"/>
      <c r="E562" s="35"/>
      <c r="F562" s="35"/>
      <c r="G562" s="35"/>
    </row>
    <row r="563">
      <c r="A563" s="35"/>
      <c r="B563" s="35"/>
      <c r="C563" s="35"/>
      <c r="D563" s="35"/>
      <c r="E563" s="35"/>
      <c r="F563" s="35"/>
      <c r="G563" s="35"/>
    </row>
    <row r="564">
      <c r="A564" s="35"/>
      <c r="B564" s="35"/>
      <c r="C564" s="35"/>
      <c r="D564" s="35"/>
      <c r="E564" s="35"/>
      <c r="F564" s="35"/>
      <c r="G564" s="35"/>
    </row>
    <row r="565">
      <c r="A565" s="35"/>
      <c r="B565" s="35"/>
      <c r="C565" s="35"/>
      <c r="D565" s="35"/>
      <c r="E565" s="35"/>
      <c r="F565" s="35"/>
      <c r="G565" s="35"/>
    </row>
    <row r="566">
      <c r="A566" s="35"/>
      <c r="B566" s="35"/>
      <c r="C566" s="35"/>
      <c r="D566" s="35"/>
      <c r="E566" s="35"/>
      <c r="F566" s="35"/>
      <c r="G566" s="35"/>
    </row>
    <row r="567">
      <c r="A567" s="35"/>
      <c r="B567" s="35"/>
      <c r="C567" s="35"/>
      <c r="D567" s="35"/>
      <c r="E567" s="35"/>
      <c r="F567" s="35"/>
      <c r="G567" s="35"/>
    </row>
    <row r="568">
      <c r="A568" s="35"/>
      <c r="B568" s="35"/>
      <c r="C568" s="35"/>
      <c r="D568" s="35"/>
      <c r="E568" s="35"/>
      <c r="F568" s="35"/>
      <c r="G568" s="35"/>
    </row>
    <row r="569">
      <c r="A569" s="35"/>
      <c r="B569" s="35"/>
      <c r="C569" s="35"/>
      <c r="D569" s="35"/>
      <c r="E569" s="35"/>
      <c r="F569" s="35"/>
      <c r="G569" s="35"/>
    </row>
    <row r="570">
      <c r="A570" s="35"/>
      <c r="B570" s="35"/>
      <c r="C570" s="35"/>
      <c r="D570" s="35"/>
      <c r="E570" s="35"/>
      <c r="F570" s="35"/>
      <c r="G570" s="35"/>
    </row>
    <row r="571">
      <c r="A571" s="35"/>
      <c r="B571" s="35"/>
      <c r="C571" s="35"/>
      <c r="D571" s="35"/>
      <c r="E571" s="35"/>
      <c r="F571" s="35"/>
      <c r="G571" s="35"/>
    </row>
    <row r="572">
      <c r="A572" s="35"/>
      <c r="B572" s="35"/>
      <c r="C572" s="35"/>
      <c r="D572" s="35"/>
      <c r="E572" s="35"/>
      <c r="F572" s="35"/>
      <c r="G572" s="35"/>
    </row>
    <row r="573">
      <c r="A573" s="35"/>
      <c r="B573" s="35"/>
      <c r="C573" s="35"/>
      <c r="D573" s="35"/>
      <c r="E573" s="35"/>
      <c r="F573" s="35"/>
      <c r="G573" s="35"/>
    </row>
    <row r="574">
      <c r="A574" s="35"/>
      <c r="B574" s="35"/>
      <c r="C574" s="35"/>
      <c r="D574" s="35"/>
      <c r="E574" s="35"/>
      <c r="F574" s="35"/>
      <c r="G574" s="35"/>
    </row>
    <row r="575">
      <c r="A575" s="35"/>
      <c r="B575" s="35"/>
      <c r="C575" s="35"/>
      <c r="D575" s="35"/>
      <c r="E575" s="35"/>
      <c r="F575" s="35"/>
      <c r="G575" s="35"/>
    </row>
    <row r="576">
      <c r="A576" s="35"/>
      <c r="B576" s="35"/>
      <c r="C576" s="35"/>
      <c r="D576" s="35"/>
      <c r="E576" s="35"/>
      <c r="F576" s="35"/>
      <c r="G576" s="35"/>
    </row>
    <row r="577">
      <c r="A577" s="35"/>
      <c r="B577" s="35"/>
      <c r="C577" s="35"/>
      <c r="D577" s="35"/>
      <c r="E577" s="35"/>
      <c r="F577" s="35"/>
      <c r="G577" s="35"/>
    </row>
    <row r="578">
      <c r="A578" s="35"/>
      <c r="B578" s="35"/>
      <c r="C578" s="35"/>
      <c r="D578" s="35"/>
      <c r="E578" s="35"/>
      <c r="F578" s="35"/>
      <c r="G578" s="35"/>
    </row>
    <row r="579">
      <c r="A579" s="35"/>
      <c r="B579" s="35"/>
      <c r="C579" s="35"/>
      <c r="D579" s="35"/>
      <c r="E579" s="35"/>
      <c r="F579" s="35"/>
      <c r="G579" s="35"/>
    </row>
    <row r="580">
      <c r="A580" s="35"/>
      <c r="B580" s="35"/>
      <c r="C580" s="35"/>
      <c r="D580" s="35"/>
      <c r="E580" s="35"/>
      <c r="F580" s="35"/>
      <c r="G580" s="35"/>
    </row>
    <row r="581">
      <c r="A581" s="35"/>
      <c r="B581" s="35"/>
      <c r="C581" s="35"/>
      <c r="D581" s="35"/>
      <c r="E581" s="35"/>
      <c r="F581" s="35"/>
      <c r="G581" s="35"/>
    </row>
    <row r="582">
      <c r="A582" s="35"/>
      <c r="B582" s="35"/>
      <c r="C582" s="35"/>
      <c r="D582" s="35"/>
      <c r="E582" s="35"/>
      <c r="F582" s="35"/>
      <c r="G582" s="35"/>
    </row>
    <row r="583">
      <c r="A583" s="35"/>
      <c r="B583" s="35"/>
      <c r="C583" s="35"/>
      <c r="D583" s="35"/>
      <c r="E583" s="35"/>
      <c r="F583" s="35"/>
      <c r="G583" s="35"/>
    </row>
    <row r="584">
      <c r="A584" s="35"/>
      <c r="B584" s="35"/>
      <c r="C584" s="35"/>
      <c r="D584" s="35"/>
      <c r="E584" s="35"/>
      <c r="F584" s="35"/>
      <c r="G584" s="35"/>
    </row>
    <row r="585">
      <c r="A585" s="35"/>
      <c r="B585" s="35"/>
      <c r="C585" s="35"/>
      <c r="D585" s="35"/>
      <c r="E585" s="35"/>
      <c r="F585" s="35"/>
      <c r="G585" s="35"/>
    </row>
    <row r="586">
      <c r="A586" s="35"/>
      <c r="B586" s="35"/>
      <c r="C586" s="35"/>
      <c r="D586" s="35"/>
      <c r="E586" s="35"/>
      <c r="F586" s="35"/>
      <c r="G586" s="35"/>
    </row>
    <row r="587">
      <c r="A587" s="35"/>
      <c r="B587" s="35"/>
      <c r="C587" s="35"/>
      <c r="D587" s="35"/>
      <c r="E587" s="35"/>
      <c r="F587" s="35"/>
      <c r="G587" s="35"/>
    </row>
    <row r="588">
      <c r="A588" s="35"/>
      <c r="B588" s="35"/>
      <c r="C588" s="35"/>
      <c r="D588" s="35"/>
      <c r="E588" s="35"/>
      <c r="F588" s="35"/>
      <c r="G588" s="35"/>
    </row>
    <row r="589">
      <c r="A589" s="35"/>
      <c r="B589" s="35"/>
      <c r="C589" s="35"/>
      <c r="D589" s="35"/>
      <c r="E589" s="35"/>
      <c r="F589" s="35"/>
      <c r="G589" s="35"/>
    </row>
    <row r="590">
      <c r="A590" s="35"/>
      <c r="B590" s="35"/>
      <c r="C590" s="35"/>
      <c r="D590" s="35"/>
      <c r="E590" s="35"/>
      <c r="F590" s="35"/>
      <c r="G590" s="35"/>
    </row>
    <row r="591">
      <c r="A591" s="35"/>
      <c r="B591" s="35"/>
      <c r="C591" s="35"/>
      <c r="D591" s="35"/>
      <c r="E591" s="35"/>
      <c r="F591" s="35"/>
      <c r="G591" s="35"/>
    </row>
    <row r="592">
      <c r="A592" s="35"/>
      <c r="B592" s="35"/>
      <c r="C592" s="35"/>
      <c r="D592" s="35"/>
      <c r="E592" s="35"/>
      <c r="F592" s="35"/>
      <c r="G592" s="35"/>
    </row>
    <row r="593">
      <c r="A593" s="35"/>
      <c r="B593" s="35"/>
      <c r="C593" s="35"/>
      <c r="D593" s="35"/>
      <c r="E593" s="35"/>
      <c r="F593" s="35"/>
      <c r="G593" s="35"/>
    </row>
    <row r="594">
      <c r="A594" s="35"/>
      <c r="B594" s="35"/>
      <c r="C594" s="35"/>
      <c r="D594" s="35"/>
      <c r="E594" s="35"/>
      <c r="F594" s="35"/>
      <c r="G594" s="35"/>
    </row>
    <row r="595">
      <c r="A595" s="35"/>
      <c r="B595" s="35"/>
      <c r="C595" s="35"/>
      <c r="D595" s="35"/>
      <c r="E595" s="35"/>
      <c r="F595" s="35"/>
      <c r="G595" s="35"/>
    </row>
    <row r="596">
      <c r="A596" s="35"/>
      <c r="B596" s="35"/>
      <c r="C596" s="35"/>
      <c r="D596" s="35"/>
      <c r="E596" s="35"/>
      <c r="F596" s="35"/>
      <c r="G596" s="35"/>
    </row>
    <row r="597">
      <c r="A597" s="35"/>
      <c r="B597" s="35"/>
      <c r="C597" s="35"/>
      <c r="D597" s="35"/>
      <c r="E597" s="35"/>
      <c r="F597" s="35"/>
      <c r="G597" s="35"/>
    </row>
    <row r="598">
      <c r="A598" s="35"/>
      <c r="B598" s="35"/>
      <c r="C598" s="35"/>
      <c r="D598" s="35"/>
      <c r="E598" s="35"/>
      <c r="F598" s="35"/>
      <c r="G598" s="35"/>
    </row>
    <row r="599">
      <c r="A599" s="35"/>
      <c r="B599" s="35"/>
      <c r="C599" s="35"/>
      <c r="D599" s="35"/>
      <c r="E599" s="35"/>
      <c r="F599" s="35"/>
      <c r="G599" s="35"/>
    </row>
    <row r="600">
      <c r="A600" s="35"/>
      <c r="B600" s="35"/>
      <c r="C600" s="35"/>
      <c r="D600" s="35"/>
      <c r="E600" s="35"/>
      <c r="F600" s="35"/>
      <c r="G600" s="35"/>
    </row>
    <row r="601">
      <c r="A601" s="35"/>
      <c r="B601" s="35"/>
      <c r="C601" s="35"/>
      <c r="D601" s="35"/>
      <c r="E601" s="35"/>
      <c r="F601" s="35"/>
      <c r="G601" s="35"/>
    </row>
    <row r="602">
      <c r="A602" s="35"/>
      <c r="B602" s="35"/>
      <c r="C602" s="35"/>
      <c r="D602" s="35"/>
      <c r="E602" s="35"/>
      <c r="F602" s="35"/>
      <c r="G602" s="35"/>
    </row>
    <row r="603">
      <c r="A603" s="35"/>
      <c r="B603" s="35"/>
      <c r="C603" s="35"/>
      <c r="D603" s="35"/>
      <c r="E603" s="35"/>
      <c r="F603" s="35"/>
      <c r="G603" s="35"/>
    </row>
    <row r="604">
      <c r="A604" s="35"/>
      <c r="B604" s="35"/>
      <c r="C604" s="35"/>
      <c r="D604" s="35"/>
      <c r="E604" s="35"/>
      <c r="F604" s="35"/>
      <c r="G604" s="35"/>
    </row>
    <row r="605">
      <c r="A605" s="35"/>
      <c r="B605" s="35"/>
      <c r="C605" s="35"/>
      <c r="D605" s="35"/>
      <c r="E605" s="35"/>
      <c r="F605" s="35"/>
      <c r="G605" s="35"/>
    </row>
    <row r="606">
      <c r="A606" s="35"/>
      <c r="B606" s="35"/>
      <c r="C606" s="35"/>
      <c r="D606" s="35"/>
      <c r="E606" s="35"/>
      <c r="F606" s="35"/>
      <c r="G606" s="35"/>
    </row>
    <row r="607">
      <c r="A607" s="35"/>
      <c r="B607" s="35"/>
      <c r="C607" s="35"/>
      <c r="D607" s="35"/>
      <c r="E607" s="35"/>
      <c r="F607" s="35"/>
      <c r="G607" s="35"/>
    </row>
    <row r="608">
      <c r="A608" s="35"/>
      <c r="B608" s="35"/>
      <c r="C608" s="35"/>
      <c r="D608" s="35"/>
      <c r="E608" s="35"/>
      <c r="F608" s="35"/>
      <c r="G608" s="35"/>
    </row>
    <row r="609">
      <c r="A609" s="35"/>
      <c r="B609" s="35"/>
      <c r="C609" s="35"/>
      <c r="D609" s="35"/>
      <c r="E609" s="35"/>
      <c r="F609" s="35"/>
      <c r="G609" s="35"/>
    </row>
    <row r="610">
      <c r="A610" s="35"/>
      <c r="B610" s="35"/>
      <c r="C610" s="35"/>
      <c r="D610" s="35"/>
      <c r="E610" s="35"/>
      <c r="F610" s="35"/>
      <c r="G610" s="35"/>
    </row>
    <row r="611">
      <c r="A611" s="35"/>
      <c r="B611" s="35"/>
      <c r="C611" s="35"/>
      <c r="D611" s="35"/>
      <c r="E611" s="35"/>
      <c r="F611" s="35"/>
      <c r="G611" s="35"/>
    </row>
    <row r="612">
      <c r="A612" s="35"/>
      <c r="B612" s="35"/>
      <c r="C612" s="35"/>
      <c r="D612" s="35"/>
      <c r="E612" s="35"/>
      <c r="F612" s="35"/>
      <c r="G612" s="35"/>
    </row>
    <row r="613">
      <c r="A613" s="35"/>
      <c r="B613" s="35"/>
      <c r="C613" s="35"/>
      <c r="D613" s="35"/>
      <c r="E613" s="35"/>
      <c r="F613" s="35"/>
      <c r="G613" s="35"/>
    </row>
    <row r="614">
      <c r="A614" s="35"/>
      <c r="B614" s="35"/>
      <c r="C614" s="35"/>
      <c r="D614" s="35"/>
      <c r="E614" s="35"/>
      <c r="F614" s="35"/>
      <c r="G614" s="35"/>
    </row>
    <row r="615">
      <c r="A615" s="35"/>
      <c r="B615" s="35"/>
      <c r="C615" s="35"/>
      <c r="D615" s="35"/>
      <c r="E615" s="35"/>
      <c r="F615" s="35"/>
      <c r="G615" s="35"/>
    </row>
    <row r="616">
      <c r="A616" s="35"/>
      <c r="B616" s="35"/>
      <c r="C616" s="35"/>
      <c r="D616" s="35"/>
      <c r="E616" s="35"/>
      <c r="F616" s="35"/>
      <c r="G616" s="35"/>
    </row>
    <row r="617">
      <c r="A617" s="35"/>
      <c r="B617" s="35"/>
      <c r="C617" s="35"/>
      <c r="D617" s="35"/>
      <c r="E617" s="35"/>
      <c r="F617" s="35"/>
      <c r="G617" s="35"/>
    </row>
    <row r="618">
      <c r="A618" s="35"/>
      <c r="B618" s="35"/>
      <c r="C618" s="35"/>
      <c r="D618" s="35"/>
      <c r="E618" s="35"/>
      <c r="F618" s="35"/>
      <c r="G618" s="35"/>
    </row>
    <row r="619">
      <c r="A619" s="35"/>
      <c r="B619" s="35"/>
      <c r="C619" s="35"/>
      <c r="D619" s="35"/>
      <c r="E619" s="35"/>
      <c r="F619" s="35"/>
      <c r="G619" s="35"/>
    </row>
    <row r="620">
      <c r="A620" s="35"/>
      <c r="B620" s="35"/>
      <c r="C620" s="35"/>
      <c r="D620" s="35"/>
      <c r="E620" s="35"/>
      <c r="F620" s="35"/>
      <c r="G620" s="35"/>
    </row>
    <row r="621">
      <c r="A621" s="35"/>
      <c r="B621" s="35"/>
      <c r="C621" s="35"/>
      <c r="D621" s="35"/>
      <c r="E621" s="35"/>
      <c r="F621" s="35"/>
      <c r="G621" s="35"/>
    </row>
    <row r="622">
      <c r="A622" s="35"/>
      <c r="B622" s="35"/>
      <c r="C622" s="35"/>
      <c r="D622" s="35"/>
      <c r="E622" s="35"/>
      <c r="F622" s="35"/>
      <c r="G622" s="35"/>
    </row>
    <row r="623">
      <c r="A623" s="35"/>
      <c r="B623" s="35"/>
      <c r="C623" s="35"/>
      <c r="D623" s="35"/>
      <c r="E623" s="35"/>
      <c r="F623" s="35"/>
      <c r="G623" s="35"/>
    </row>
    <row r="624">
      <c r="A624" s="35"/>
      <c r="B624" s="35"/>
      <c r="C624" s="35"/>
      <c r="D624" s="35"/>
      <c r="E624" s="35"/>
      <c r="F624" s="35"/>
      <c r="G624" s="35"/>
    </row>
    <row r="625">
      <c r="A625" s="35"/>
      <c r="B625" s="35"/>
      <c r="C625" s="35"/>
      <c r="D625" s="35"/>
      <c r="E625" s="35"/>
      <c r="F625" s="35"/>
      <c r="G625" s="35"/>
    </row>
    <row r="626">
      <c r="A626" s="35"/>
      <c r="B626" s="35"/>
      <c r="C626" s="35"/>
      <c r="D626" s="35"/>
      <c r="E626" s="35"/>
      <c r="F626" s="35"/>
      <c r="G626" s="35"/>
    </row>
    <row r="627">
      <c r="A627" s="35"/>
      <c r="B627" s="35"/>
      <c r="C627" s="35"/>
      <c r="D627" s="35"/>
      <c r="E627" s="35"/>
      <c r="F627" s="35"/>
      <c r="G627" s="35"/>
    </row>
    <row r="628">
      <c r="A628" s="35"/>
      <c r="B628" s="35"/>
      <c r="C628" s="35"/>
      <c r="D628" s="35"/>
      <c r="E628" s="35"/>
      <c r="F628" s="35"/>
      <c r="G628" s="35"/>
    </row>
    <row r="629">
      <c r="A629" s="35"/>
      <c r="B629" s="35"/>
      <c r="C629" s="35"/>
      <c r="D629" s="35"/>
      <c r="E629" s="35"/>
      <c r="F629" s="35"/>
      <c r="G629" s="35"/>
    </row>
    <row r="630">
      <c r="A630" s="35"/>
      <c r="B630" s="35"/>
      <c r="C630" s="35"/>
      <c r="D630" s="35"/>
      <c r="E630" s="35"/>
      <c r="F630" s="35"/>
      <c r="G630" s="35"/>
    </row>
    <row r="631">
      <c r="A631" s="35"/>
      <c r="B631" s="35"/>
      <c r="C631" s="35"/>
      <c r="D631" s="35"/>
      <c r="E631" s="35"/>
      <c r="F631" s="35"/>
      <c r="G631" s="35"/>
    </row>
    <row r="632">
      <c r="A632" s="35"/>
      <c r="B632" s="35"/>
      <c r="C632" s="35"/>
      <c r="D632" s="35"/>
      <c r="E632" s="35"/>
      <c r="F632" s="35"/>
      <c r="G632" s="35"/>
    </row>
    <row r="633">
      <c r="A633" s="35"/>
      <c r="B633" s="35"/>
      <c r="C633" s="35"/>
      <c r="D633" s="35"/>
      <c r="E633" s="35"/>
      <c r="F633" s="35"/>
      <c r="G633" s="35"/>
    </row>
    <row r="634">
      <c r="A634" s="35"/>
      <c r="B634" s="35"/>
      <c r="C634" s="35"/>
      <c r="D634" s="35"/>
      <c r="E634" s="35"/>
      <c r="F634" s="35"/>
      <c r="G634" s="35"/>
    </row>
    <row r="635">
      <c r="A635" s="35"/>
      <c r="B635" s="35"/>
      <c r="C635" s="35"/>
      <c r="D635" s="35"/>
      <c r="E635" s="35"/>
      <c r="F635" s="35"/>
      <c r="G635" s="35"/>
    </row>
    <row r="636">
      <c r="A636" s="35"/>
      <c r="B636" s="35"/>
      <c r="C636" s="35"/>
      <c r="D636" s="35"/>
      <c r="E636" s="35"/>
      <c r="F636" s="35"/>
      <c r="G636" s="35"/>
    </row>
    <row r="637">
      <c r="A637" s="35"/>
      <c r="B637" s="35"/>
      <c r="C637" s="35"/>
      <c r="D637" s="35"/>
      <c r="E637" s="35"/>
      <c r="F637" s="35"/>
      <c r="G637" s="35"/>
    </row>
    <row r="638">
      <c r="A638" s="35"/>
      <c r="B638" s="35"/>
      <c r="C638" s="35"/>
      <c r="D638" s="35"/>
      <c r="E638" s="35"/>
      <c r="F638" s="35"/>
      <c r="G638" s="35"/>
    </row>
    <row r="639">
      <c r="A639" s="35"/>
      <c r="B639" s="35"/>
      <c r="C639" s="35"/>
      <c r="D639" s="35"/>
      <c r="E639" s="35"/>
      <c r="F639" s="35"/>
      <c r="G639" s="35"/>
    </row>
    <row r="640">
      <c r="A640" s="35"/>
      <c r="B640" s="35"/>
      <c r="C640" s="35"/>
      <c r="D640" s="35"/>
      <c r="E640" s="35"/>
      <c r="F640" s="35"/>
      <c r="G640" s="35"/>
    </row>
    <row r="641">
      <c r="A641" s="35"/>
      <c r="B641" s="35"/>
      <c r="C641" s="35"/>
      <c r="D641" s="35"/>
      <c r="E641" s="35"/>
      <c r="F641" s="35"/>
      <c r="G641" s="35"/>
    </row>
    <row r="642">
      <c r="A642" s="35"/>
      <c r="B642" s="35"/>
      <c r="C642" s="35"/>
      <c r="D642" s="35"/>
      <c r="E642" s="35"/>
      <c r="F642" s="35"/>
      <c r="G642" s="35"/>
    </row>
    <row r="643">
      <c r="A643" s="35"/>
      <c r="B643" s="35"/>
      <c r="C643" s="35"/>
      <c r="D643" s="35"/>
      <c r="E643" s="35"/>
      <c r="F643" s="35"/>
      <c r="G643" s="35"/>
    </row>
    <row r="644">
      <c r="A644" s="35"/>
      <c r="B644" s="35"/>
      <c r="C644" s="35"/>
      <c r="D644" s="35"/>
      <c r="E644" s="35"/>
      <c r="F644" s="35"/>
      <c r="G644" s="35"/>
    </row>
    <row r="645">
      <c r="A645" s="35"/>
      <c r="B645" s="35"/>
      <c r="C645" s="35"/>
      <c r="D645" s="35"/>
      <c r="E645" s="35"/>
      <c r="F645" s="35"/>
      <c r="G645" s="35"/>
    </row>
    <row r="646">
      <c r="A646" s="35"/>
      <c r="B646" s="35"/>
      <c r="C646" s="35"/>
      <c r="D646" s="35"/>
      <c r="E646" s="35"/>
      <c r="F646" s="35"/>
      <c r="G646" s="35"/>
    </row>
    <row r="647">
      <c r="A647" s="35"/>
      <c r="B647" s="35"/>
      <c r="C647" s="35"/>
      <c r="D647" s="35"/>
      <c r="E647" s="35"/>
      <c r="F647" s="35"/>
      <c r="G647" s="35"/>
    </row>
    <row r="648">
      <c r="A648" s="35"/>
      <c r="B648" s="35"/>
      <c r="C648" s="35"/>
      <c r="D648" s="35"/>
      <c r="E648" s="35"/>
      <c r="F648" s="35"/>
      <c r="G648" s="35"/>
    </row>
    <row r="649">
      <c r="A649" s="35"/>
      <c r="B649" s="35"/>
      <c r="C649" s="35"/>
      <c r="D649" s="35"/>
      <c r="E649" s="35"/>
      <c r="F649" s="35"/>
      <c r="G649" s="35"/>
    </row>
    <row r="650">
      <c r="A650" s="35"/>
      <c r="B650" s="35"/>
      <c r="C650" s="35"/>
      <c r="D650" s="35"/>
      <c r="E650" s="35"/>
      <c r="F650" s="35"/>
      <c r="G650" s="35"/>
    </row>
    <row r="651">
      <c r="A651" s="35"/>
      <c r="B651" s="35"/>
      <c r="C651" s="35"/>
      <c r="D651" s="35"/>
      <c r="E651" s="35"/>
      <c r="F651" s="35"/>
      <c r="G651" s="35"/>
    </row>
    <row r="652">
      <c r="A652" s="35"/>
      <c r="B652" s="35"/>
      <c r="C652" s="35"/>
      <c r="D652" s="35"/>
      <c r="E652" s="35"/>
      <c r="F652" s="35"/>
      <c r="G652" s="35"/>
    </row>
    <row r="653">
      <c r="A653" s="35"/>
      <c r="B653" s="35"/>
      <c r="C653" s="35"/>
      <c r="D653" s="35"/>
      <c r="E653" s="35"/>
      <c r="F653" s="35"/>
      <c r="G653" s="35"/>
    </row>
    <row r="654">
      <c r="A654" s="35"/>
      <c r="B654" s="35"/>
      <c r="C654" s="35"/>
      <c r="D654" s="35"/>
      <c r="E654" s="35"/>
      <c r="F654" s="35"/>
      <c r="G654" s="35"/>
    </row>
    <row r="655">
      <c r="A655" s="35"/>
      <c r="B655" s="35"/>
      <c r="C655" s="35"/>
      <c r="D655" s="35"/>
      <c r="E655" s="35"/>
      <c r="F655" s="35"/>
      <c r="G655" s="35"/>
    </row>
    <row r="656">
      <c r="A656" s="35"/>
      <c r="B656" s="35"/>
      <c r="C656" s="35"/>
      <c r="D656" s="35"/>
      <c r="E656" s="35"/>
      <c r="F656" s="35"/>
      <c r="G656" s="35"/>
    </row>
    <row r="657">
      <c r="A657" s="35"/>
      <c r="B657" s="35"/>
      <c r="C657" s="35"/>
      <c r="D657" s="35"/>
      <c r="E657" s="35"/>
      <c r="F657" s="35"/>
      <c r="G657" s="35"/>
    </row>
    <row r="658">
      <c r="A658" s="35"/>
      <c r="B658" s="35"/>
      <c r="C658" s="35"/>
      <c r="D658" s="35"/>
      <c r="E658" s="35"/>
      <c r="F658" s="35"/>
      <c r="G658" s="35"/>
    </row>
    <row r="659">
      <c r="A659" s="35"/>
      <c r="B659" s="35"/>
      <c r="C659" s="35"/>
      <c r="D659" s="35"/>
      <c r="E659" s="35"/>
      <c r="F659" s="35"/>
      <c r="G659" s="35"/>
    </row>
    <row r="660">
      <c r="A660" s="35"/>
      <c r="B660" s="35"/>
      <c r="C660" s="35"/>
      <c r="D660" s="35"/>
      <c r="E660" s="35"/>
      <c r="F660" s="35"/>
      <c r="G660" s="35"/>
    </row>
    <row r="661">
      <c r="A661" s="35"/>
      <c r="B661" s="35"/>
      <c r="C661" s="35"/>
      <c r="D661" s="35"/>
      <c r="E661" s="35"/>
      <c r="F661" s="35"/>
      <c r="G661" s="35"/>
    </row>
    <row r="662">
      <c r="A662" s="35"/>
      <c r="B662" s="35"/>
      <c r="C662" s="35"/>
      <c r="D662" s="35"/>
      <c r="E662" s="35"/>
      <c r="F662" s="35"/>
      <c r="G662" s="35"/>
    </row>
    <row r="663">
      <c r="A663" s="35"/>
      <c r="B663" s="35"/>
      <c r="C663" s="35"/>
      <c r="D663" s="35"/>
      <c r="E663" s="35"/>
      <c r="F663" s="35"/>
      <c r="G663" s="35"/>
    </row>
    <row r="664">
      <c r="A664" s="35"/>
      <c r="B664" s="35"/>
      <c r="C664" s="35"/>
      <c r="D664" s="35"/>
      <c r="E664" s="35"/>
      <c r="F664" s="35"/>
      <c r="G664" s="35"/>
    </row>
    <row r="665">
      <c r="A665" s="35"/>
      <c r="B665" s="35"/>
      <c r="C665" s="35"/>
      <c r="D665" s="35"/>
      <c r="E665" s="35"/>
      <c r="F665" s="35"/>
      <c r="G665" s="35"/>
    </row>
    <row r="666">
      <c r="A666" s="35"/>
      <c r="B666" s="35"/>
      <c r="C666" s="35"/>
      <c r="D666" s="35"/>
      <c r="E666" s="35"/>
      <c r="F666" s="35"/>
      <c r="G666" s="35"/>
    </row>
    <row r="667">
      <c r="A667" s="35"/>
      <c r="B667" s="35"/>
      <c r="C667" s="35"/>
      <c r="D667" s="35"/>
      <c r="E667" s="35"/>
      <c r="F667" s="35"/>
      <c r="G667" s="35"/>
    </row>
    <row r="668">
      <c r="A668" s="35"/>
      <c r="B668" s="35"/>
      <c r="C668" s="35"/>
      <c r="D668" s="35"/>
      <c r="E668" s="35"/>
      <c r="F668" s="35"/>
      <c r="G668" s="35"/>
    </row>
    <row r="669">
      <c r="A669" s="35"/>
      <c r="B669" s="35"/>
      <c r="C669" s="35"/>
      <c r="D669" s="35"/>
      <c r="E669" s="35"/>
      <c r="F669" s="35"/>
      <c r="G669" s="35"/>
    </row>
    <row r="670">
      <c r="A670" s="35"/>
      <c r="B670" s="35"/>
      <c r="C670" s="35"/>
      <c r="D670" s="35"/>
      <c r="E670" s="35"/>
      <c r="F670" s="35"/>
      <c r="G670" s="35"/>
    </row>
    <row r="671">
      <c r="A671" s="35"/>
      <c r="B671" s="35"/>
      <c r="C671" s="35"/>
      <c r="D671" s="35"/>
      <c r="E671" s="35"/>
      <c r="F671" s="35"/>
      <c r="G671" s="35"/>
    </row>
    <row r="672">
      <c r="A672" s="35"/>
      <c r="B672" s="35"/>
      <c r="C672" s="35"/>
      <c r="D672" s="35"/>
      <c r="E672" s="35"/>
      <c r="F672" s="35"/>
      <c r="G672" s="35"/>
    </row>
    <row r="673">
      <c r="A673" s="35"/>
      <c r="B673" s="35"/>
      <c r="C673" s="35"/>
      <c r="D673" s="35"/>
      <c r="E673" s="35"/>
      <c r="F673" s="35"/>
      <c r="G673" s="35"/>
    </row>
    <row r="674">
      <c r="A674" s="35"/>
      <c r="B674" s="35"/>
      <c r="C674" s="35"/>
      <c r="D674" s="35"/>
      <c r="E674" s="35"/>
      <c r="F674" s="35"/>
      <c r="G674" s="35"/>
    </row>
    <row r="675">
      <c r="A675" s="35"/>
      <c r="B675" s="35"/>
      <c r="C675" s="35"/>
      <c r="D675" s="35"/>
      <c r="E675" s="35"/>
      <c r="F675" s="35"/>
      <c r="G675" s="35"/>
    </row>
    <row r="676">
      <c r="A676" s="35"/>
      <c r="B676" s="35"/>
      <c r="C676" s="35"/>
      <c r="D676" s="35"/>
      <c r="E676" s="35"/>
      <c r="F676" s="35"/>
      <c r="G676" s="35"/>
    </row>
    <row r="677">
      <c r="A677" s="35"/>
      <c r="B677" s="35"/>
      <c r="C677" s="35"/>
      <c r="D677" s="35"/>
      <c r="E677" s="35"/>
      <c r="F677" s="35"/>
      <c r="G677" s="35"/>
    </row>
    <row r="678">
      <c r="A678" s="35"/>
      <c r="B678" s="35"/>
      <c r="C678" s="35"/>
      <c r="D678" s="35"/>
      <c r="E678" s="35"/>
      <c r="F678" s="35"/>
      <c r="G678" s="35"/>
    </row>
    <row r="679">
      <c r="A679" s="35"/>
      <c r="B679" s="35"/>
      <c r="C679" s="35"/>
      <c r="D679" s="35"/>
      <c r="E679" s="35"/>
      <c r="F679" s="35"/>
      <c r="G679" s="35"/>
    </row>
    <row r="680">
      <c r="A680" s="35"/>
      <c r="B680" s="35"/>
      <c r="C680" s="35"/>
      <c r="D680" s="35"/>
      <c r="E680" s="35"/>
      <c r="F680" s="35"/>
      <c r="G680" s="35"/>
    </row>
    <row r="681">
      <c r="A681" s="35"/>
      <c r="B681" s="35"/>
      <c r="C681" s="35"/>
      <c r="D681" s="35"/>
      <c r="E681" s="35"/>
      <c r="F681" s="35"/>
      <c r="G681" s="35"/>
    </row>
    <row r="682">
      <c r="A682" s="35"/>
      <c r="B682" s="35"/>
      <c r="C682" s="35"/>
      <c r="D682" s="35"/>
      <c r="E682" s="35"/>
      <c r="F682" s="35"/>
      <c r="G682" s="35"/>
    </row>
    <row r="683">
      <c r="A683" s="35"/>
      <c r="B683" s="35"/>
      <c r="C683" s="35"/>
      <c r="D683" s="35"/>
      <c r="E683" s="35"/>
      <c r="F683" s="35"/>
      <c r="G683" s="35"/>
    </row>
    <row r="684">
      <c r="A684" s="35"/>
      <c r="B684" s="35"/>
      <c r="C684" s="35"/>
      <c r="D684" s="35"/>
      <c r="E684" s="35"/>
      <c r="F684" s="35"/>
      <c r="G684" s="35"/>
    </row>
    <row r="685">
      <c r="A685" s="35"/>
      <c r="B685" s="35"/>
      <c r="C685" s="35"/>
      <c r="D685" s="35"/>
      <c r="E685" s="35"/>
      <c r="F685" s="35"/>
      <c r="G685" s="35"/>
    </row>
    <row r="686">
      <c r="A686" s="35"/>
      <c r="B686" s="35"/>
      <c r="C686" s="35"/>
      <c r="D686" s="35"/>
      <c r="E686" s="35"/>
      <c r="F686" s="35"/>
      <c r="G686" s="35"/>
    </row>
    <row r="687">
      <c r="A687" s="35"/>
      <c r="B687" s="35"/>
      <c r="C687" s="35"/>
      <c r="D687" s="35"/>
      <c r="E687" s="35"/>
      <c r="F687" s="35"/>
      <c r="G687" s="35"/>
    </row>
    <row r="688">
      <c r="A688" s="35"/>
      <c r="B688" s="35"/>
      <c r="C688" s="35"/>
      <c r="D688" s="35"/>
      <c r="E688" s="35"/>
      <c r="F688" s="35"/>
      <c r="G688" s="35"/>
    </row>
    <row r="689">
      <c r="A689" s="35"/>
      <c r="B689" s="35"/>
      <c r="C689" s="35"/>
      <c r="D689" s="35"/>
      <c r="E689" s="35"/>
      <c r="F689" s="35"/>
      <c r="G689" s="35"/>
    </row>
    <row r="690">
      <c r="A690" s="35"/>
      <c r="B690" s="35"/>
      <c r="C690" s="35"/>
      <c r="D690" s="35"/>
      <c r="E690" s="35"/>
      <c r="F690" s="35"/>
      <c r="G690" s="35"/>
    </row>
    <row r="691">
      <c r="A691" s="35"/>
      <c r="B691" s="35"/>
      <c r="C691" s="35"/>
      <c r="D691" s="35"/>
      <c r="E691" s="35"/>
      <c r="F691" s="35"/>
      <c r="G691" s="35"/>
    </row>
    <row r="692">
      <c r="A692" s="35"/>
      <c r="B692" s="35"/>
      <c r="C692" s="35"/>
      <c r="D692" s="35"/>
      <c r="E692" s="35"/>
      <c r="F692" s="35"/>
      <c r="G692" s="35"/>
    </row>
    <row r="693">
      <c r="A693" s="35"/>
      <c r="B693" s="35"/>
      <c r="C693" s="35"/>
      <c r="D693" s="35"/>
      <c r="E693" s="35"/>
      <c r="F693" s="35"/>
      <c r="G693" s="35"/>
    </row>
    <row r="694">
      <c r="A694" s="35"/>
      <c r="B694" s="35"/>
      <c r="C694" s="35"/>
      <c r="D694" s="35"/>
      <c r="E694" s="35"/>
      <c r="F694" s="35"/>
      <c r="G694" s="35"/>
    </row>
    <row r="695">
      <c r="A695" s="35"/>
      <c r="B695" s="35"/>
      <c r="C695" s="35"/>
      <c r="D695" s="35"/>
      <c r="E695" s="35"/>
      <c r="F695" s="35"/>
      <c r="G695" s="35"/>
    </row>
    <row r="696">
      <c r="A696" s="35"/>
      <c r="B696" s="35"/>
      <c r="C696" s="35"/>
      <c r="D696" s="35"/>
      <c r="E696" s="35"/>
      <c r="F696" s="35"/>
      <c r="G696" s="35"/>
    </row>
    <row r="697">
      <c r="A697" s="35"/>
      <c r="B697" s="35"/>
      <c r="C697" s="35"/>
      <c r="D697" s="35"/>
      <c r="E697" s="35"/>
      <c r="F697" s="35"/>
      <c r="G697" s="35"/>
    </row>
    <row r="698">
      <c r="A698" s="35"/>
      <c r="B698" s="35"/>
      <c r="C698" s="35"/>
      <c r="D698" s="35"/>
      <c r="E698" s="35"/>
      <c r="F698" s="35"/>
      <c r="G698" s="35"/>
    </row>
    <row r="699">
      <c r="A699" s="35"/>
      <c r="B699" s="35"/>
      <c r="C699" s="35"/>
      <c r="D699" s="35"/>
      <c r="E699" s="35"/>
      <c r="F699" s="35"/>
      <c r="G699" s="35"/>
    </row>
    <row r="700">
      <c r="A700" s="35"/>
      <c r="B700" s="35"/>
      <c r="C700" s="35"/>
      <c r="D700" s="35"/>
      <c r="E700" s="35"/>
      <c r="F700" s="35"/>
      <c r="G700" s="35"/>
    </row>
    <row r="701">
      <c r="A701" s="35"/>
      <c r="B701" s="35"/>
      <c r="C701" s="35"/>
      <c r="D701" s="35"/>
      <c r="E701" s="35"/>
      <c r="F701" s="35"/>
      <c r="G701" s="35"/>
    </row>
    <row r="702">
      <c r="A702" s="35"/>
      <c r="B702" s="35"/>
      <c r="C702" s="35"/>
      <c r="D702" s="35"/>
      <c r="E702" s="35"/>
      <c r="F702" s="35"/>
      <c r="G702" s="35"/>
    </row>
    <row r="703">
      <c r="A703" s="35"/>
      <c r="B703" s="35"/>
      <c r="C703" s="35"/>
      <c r="D703" s="35"/>
      <c r="E703" s="35"/>
      <c r="F703" s="35"/>
      <c r="G703" s="35"/>
    </row>
    <row r="704">
      <c r="A704" s="35"/>
      <c r="B704" s="35"/>
      <c r="C704" s="35"/>
      <c r="D704" s="35"/>
      <c r="E704" s="35"/>
      <c r="F704" s="35"/>
      <c r="G704" s="35"/>
    </row>
    <row r="705">
      <c r="A705" s="35"/>
      <c r="B705" s="35"/>
      <c r="C705" s="35"/>
      <c r="D705" s="35"/>
      <c r="E705" s="35"/>
      <c r="F705" s="35"/>
      <c r="G705" s="35"/>
    </row>
    <row r="706">
      <c r="A706" s="35"/>
      <c r="B706" s="35"/>
      <c r="C706" s="35"/>
      <c r="D706" s="35"/>
      <c r="E706" s="35"/>
      <c r="F706" s="35"/>
      <c r="G706" s="35"/>
    </row>
    <row r="707">
      <c r="A707" s="35"/>
      <c r="B707" s="35"/>
      <c r="C707" s="35"/>
      <c r="D707" s="35"/>
      <c r="E707" s="35"/>
      <c r="F707" s="35"/>
      <c r="G707" s="35"/>
    </row>
    <row r="708">
      <c r="A708" s="35"/>
      <c r="B708" s="35"/>
      <c r="C708" s="35"/>
      <c r="D708" s="35"/>
      <c r="E708" s="35"/>
      <c r="F708" s="35"/>
      <c r="G708" s="35"/>
    </row>
    <row r="709">
      <c r="A709" s="35"/>
      <c r="B709" s="35"/>
      <c r="C709" s="35"/>
      <c r="D709" s="35"/>
      <c r="E709" s="35"/>
      <c r="F709" s="35"/>
      <c r="G709" s="35"/>
    </row>
    <row r="710">
      <c r="A710" s="35"/>
      <c r="B710" s="35"/>
      <c r="C710" s="35"/>
      <c r="D710" s="35"/>
      <c r="E710" s="35"/>
      <c r="F710" s="35"/>
      <c r="G710" s="35"/>
    </row>
    <row r="711">
      <c r="A711" s="35"/>
      <c r="B711" s="35"/>
      <c r="C711" s="35"/>
      <c r="D711" s="35"/>
      <c r="E711" s="35"/>
      <c r="F711" s="35"/>
      <c r="G711" s="35"/>
    </row>
    <row r="712">
      <c r="A712" s="35"/>
      <c r="B712" s="35"/>
      <c r="C712" s="35"/>
      <c r="D712" s="35"/>
      <c r="E712" s="35"/>
      <c r="F712" s="35"/>
      <c r="G712" s="35"/>
    </row>
    <row r="713">
      <c r="A713" s="35"/>
      <c r="B713" s="35"/>
      <c r="C713" s="35"/>
      <c r="D713" s="35"/>
      <c r="E713" s="35"/>
      <c r="F713" s="35"/>
      <c r="G713" s="35"/>
    </row>
    <row r="714">
      <c r="A714" s="35"/>
      <c r="B714" s="35"/>
      <c r="C714" s="35"/>
      <c r="D714" s="35"/>
      <c r="E714" s="35"/>
      <c r="F714" s="35"/>
      <c r="G714" s="35"/>
    </row>
    <row r="715">
      <c r="A715" s="35"/>
      <c r="B715" s="35"/>
      <c r="C715" s="35"/>
      <c r="D715" s="35"/>
      <c r="E715" s="35"/>
      <c r="F715" s="35"/>
      <c r="G715" s="35"/>
    </row>
    <row r="716">
      <c r="A716" s="35"/>
      <c r="B716" s="35"/>
      <c r="C716" s="35"/>
      <c r="D716" s="35"/>
      <c r="E716" s="35"/>
      <c r="F716" s="35"/>
      <c r="G716" s="35"/>
    </row>
    <row r="717">
      <c r="A717" s="35"/>
      <c r="B717" s="35"/>
      <c r="C717" s="35"/>
      <c r="D717" s="35"/>
      <c r="E717" s="35"/>
      <c r="F717" s="35"/>
      <c r="G717" s="35"/>
    </row>
    <row r="718">
      <c r="A718" s="35"/>
      <c r="B718" s="35"/>
      <c r="C718" s="35"/>
      <c r="D718" s="35"/>
      <c r="E718" s="35"/>
      <c r="F718" s="35"/>
      <c r="G718" s="35"/>
    </row>
    <row r="719">
      <c r="A719" s="35"/>
      <c r="B719" s="35"/>
      <c r="C719" s="35"/>
      <c r="D719" s="35"/>
      <c r="E719" s="35"/>
      <c r="F719" s="35"/>
      <c r="G719" s="35"/>
    </row>
    <row r="720">
      <c r="A720" s="35"/>
      <c r="B720" s="35"/>
      <c r="C720" s="35"/>
      <c r="D720" s="35"/>
      <c r="E720" s="35"/>
      <c r="F720" s="35"/>
      <c r="G720" s="35"/>
    </row>
    <row r="721">
      <c r="A721" s="35"/>
      <c r="B721" s="35"/>
      <c r="C721" s="35"/>
      <c r="D721" s="35"/>
      <c r="E721" s="35"/>
      <c r="F721" s="35"/>
      <c r="G721" s="35"/>
    </row>
    <row r="722">
      <c r="A722" s="35"/>
      <c r="B722" s="35"/>
      <c r="C722" s="35"/>
      <c r="D722" s="35"/>
      <c r="E722" s="35"/>
      <c r="F722" s="35"/>
      <c r="G722" s="35"/>
    </row>
    <row r="723">
      <c r="A723" s="35"/>
      <c r="B723" s="35"/>
      <c r="C723" s="35"/>
      <c r="D723" s="35"/>
      <c r="E723" s="35"/>
      <c r="F723" s="35"/>
      <c r="G723" s="35"/>
    </row>
    <row r="724">
      <c r="A724" s="35"/>
      <c r="B724" s="35"/>
      <c r="C724" s="35"/>
      <c r="D724" s="35"/>
      <c r="E724" s="35"/>
      <c r="F724" s="35"/>
      <c r="G724" s="35"/>
    </row>
    <row r="725">
      <c r="A725" s="35"/>
      <c r="B725" s="35"/>
      <c r="C725" s="35"/>
      <c r="D725" s="35"/>
      <c r="E725" s="35"/>
      <c r="F725" s="35"/>
      <c r="G725" s="35"/>
    </row>
    <row r="726">
      <c r="A726" s="35"/>
      <c r="B726" s="35"/>
      <c r="C726" s="35"/>
      <c r="D726" s="35"/>
      <c r="E726" s="35"/>
      <c r="F726" s="35"/>
      <c r="G726" s="35"/>
    </row>
    <row r="727">
      <c r="A727" s="35"/>
      <c r="B727" s="35"/>
      <c r="C727" s="35"/>
      <c r="D727" s="35"/>
      <c r="E727" s="35"/>
      <c r="F727" s="35"/>
      <c r="G727" s="35"/>
    </row>
    <row r="728">
      <c r="A728" s="35"/>
      <c r="B728" s="35"/>
      <c r="C728" s="35"/>
      <c r="D728" s="35"/>
      <c r="E728" s="35"/>
      <c r="F728" s="35"/>
      <c r="G728" s="35"/>
    </row>
    <row r="729">
      <c r="A729" s="35"/>
      <c r="B729" s="35"/>
      <c r="C729" s="35"/>
      <c r="D729" s="35"/>
      <c r="E729" s="35"/>
      <c r="F729" s="35"/>
      <c r="G729" s="35"/>
    </row>
    <row r="730">
      <c r="A730" s="35"/>
      <c r="B730" s="35"/>
      <c r="C730" s="35"/>
      <c r="D730" s="35"/>
      <c r="E730" s="35"/>
      <c r="F730" s="35"/>
      <c r="G730" s="35"/>
    </row>
    <row r="731">
      <c r="A731" s="35"/>
      <c r="B731" s="35"/>
      <c r="C731" s="35"/>
      <c r="D731" s="35"/>
      <c r="E731" s="35"/>
      <c r="F731" s="35"/>
      <c r="G731" s="35"/>
    </row>
    <row r="732">
      <c r="A732" s="35"/>
      <c r="B732" s="35"/>
      <c r="C732" s="35"/>
      <c r="D732" s="35"/>
      <c r="E732" s="35"/>
      <c r="F732" s="35"/>
      <c r="G732" s="35"/>
    </row>
    <row r="733">
      <c r="A733" s="35"/>
      <c r="B733" s="35"/>
      <c r="C733" s="35"/>
      <c r="D733" s="35"/>
      <c r="E733" s="35"/>
      <c r="F733" s="35"/>
      <c r="G733" s="35"/>
    </row>
    <row r="734">
      <c r="A734" s="35"/>
      <c r="B734" s="35"/>
      <c r="C734" s="35"/>
      <c r="D734" s="35"/>
      <c r="E734" s="35"/>
      <c r="F734" s="35"/>
      <c r="G734" s="35"/>
    </row>
    <row r="735">
      <c r="A735" s="35"/>
      <c r="B735" s="35"/>
      <c r="C735" s="35"/>
      <c r="D735" s="35"/>
      <c r="E735" s="35"/>
      <c r="F735" s="35"/>
      <c r="G735" s="35"/>
    </row>
    <row r="736">
      <c r="A736" s="35"/>
      <c r="B736" s="35"/>
      <c r="C736" s="35"/>
      <c r="D736" s="35"/>
      <c r="E736" s="35"/>
      <c r="F736" s="35"/>
      <c r="G736" s="35"/>
    </row>
    <row r="737">
      <c r="A737" s="35"/>
      <c r="B737" s="35"/>
      <c r="C737" s="35"/>
      <c r="D737" s="35"/>
      <c r="E737" s="35"/>
      <c r="F737" s="35"/>
      <c r="G737" s="35"/>
    </row>
    <row r="738">
      <c r="A738" s="35"/>
      <c r="B738" s="35"/>
      <c r="C738" s="35"/>
      <c r="D738" s="35"/>
      <c r="E738" s="35"/>
      <c r="F738" s="35"/>
      <c r="G738" s="35"/>
    </row>
    <row r="739">
      <c r="A739" s="35"/>
      <c r="B739" s="35"/>
      <c r="C739" s="35"/>
      <c r="D739" s="35"/>
      <c r="E739" s="35"/>
      <c r="F739" s="35"/>
      <c r="G739" s="35"/>
    </row>
    <row r="740">
      <c r="A740" s="35"/>
      <c r="B740" s="35"/>
      <c r="C740" s="35"/>
      <c r="D740" s="35"/>
      <c r="E740" s="35"/>
      <c r="F740" s="35"/>
      <c r="G740" s="35"/>
    </row>
    <row r="741">
      <c r="A741" s="35"/>
      <c r="B741" s="35"/>
      <c r="C741" s="35"/>
      <c r="D741" s="35"/>
      <c r="E741" s="35"/>
      <c r="F741" s="35"/>
      <c r="G741" s="35"/>
    </row>
    <row r="742">
      <c r="A742" s="35"/>
      <c r="B742" s="35"/>
      <c r="C742" s="35"/>
      <c r="D742" s="35"/>
      <c r="E742" s="35"/>
      <c r="F742" s="35"/>
      <c r="G742" s="35"/>
    </row>
    <row r="743">
      <c r="A743" s="35"/>
      <c r="B743" s="35"/>
      <c r="C743" s="35"/>
      <c r="D743" s="35"/>
      <c r="E743" s="35"/>
      <c r="F743" s="35"/>
      <c r="G743" s="35"/>
    </row>
    <row r="744">
      <c r="A744" s="35"/>
      <c r="B744" s="35"/>
      <c r="C744" s="35"/>
      <c r="D744" s="35"/>
      <c r="E744" s="35"/>
      <c r="F744" s="35"/>
      <c r="G744" s="35"/>
    </row>
    <row r="745">
      <c r="A745" s="35"/>
      <c r="B745" s="35"/>
      <c r="C745" s="35"/>
      <c r="D745" s="35"/>
      <c r="E745" s="35"/>
      <c r="F745" s="35"/>
      <c r="G745" s="35"/>
    </row>
    <row r="746">
      <c r="A746" s="35"/>
      <c r="B746" s="35"/>
      <c r="C746" s="35"/>
      <c r="D746" s="35"/>
      <c r="E746" s="35"/>
      <c r="F746" s="35"/>
      <c r="G746" s="35"/>
    </row>
    <row r="747">
      <c r="A747" s="35"/>
      <c r="B747" s="35"/>
      <c r="C747" s="35"/>
      <c r="D747" s="35"/>
      <c r="E747" s="35"/>
      <c r="F747" s="35"/>
      <c r="G747" s="35"/>
    </row>
    <row r="748">
      <c r="A748" s="35"/>
      <c r="B748" s="35"/>
      <c r="C748" s="35"/>
      <c r="D748" s="35"/>
      <c r="E748" s="35"/>
      <c r="F748" s="35"/>
      <c r="G748" s="35"/>
    </row>
    <row r="749">
      <c r="A749" s="35"/>
      <c r="B749" s="35"/>
      <c r="C749" s="35"/>
      <c r="D749" s="35"/>
      <c r="E749" s="35"/>
      <c r="F749" s="35"/>
      <c r="G749" s="35"/>
    </row>
    <row r="750">
      <c r="A750" s="35"/>
      <c r="B750" s="35"/>
      <c r="C750" s="35"/>
      <c r="D750" s="35"/>
      <c r="E750" s="35"/>
      <c r="F750" s="35"/>
      <c r="G750" s="35"/>
    </row>
    <row r="751">
      <c r="A751" s="35"/>
      <c r="B751" s="35"/>
      <c r="C751" s="35"/>
      <c r="D751" s="35"/>
      <c r="E751" s="35"/>
      <c r="F751" s="35"/>
      <c r="G751" s="35"/>
    </row>
    <row r="752">
      <c r="A752" s="35"/>
      <c r="B752" s="35"/>
      <c r="C752" s="35"/>
      <c r="D752" s="35"/>
      <c r="E752" s="35"/>
      <c r="F752" s="35"/>
      <c r="G752" s="35"/>
    </row>
    <row r="753">
      <c r="A753" s="35"/>
      <c r="B753" s="35"/>
      <c r="C753" s="35"/>
      <c r="D753" s="35"/>
      <c r="E753" s="35"/>
      <c r="F753" s="35"/>
      <c r="G753" s="35"/>
    </row>
    <row r="754">
      <c r="A754" s="35"/>
      <c r="B754" s="35"/>
      <c r="C754" s="35"/>
      <c r="D754" s="35"/>
      <c r="E754" s="35"/>
      <c r="F754" s="35"/>
      <c r="G754" s="35"/>
    </row>
    <row r="755">
      <c r="A755" s="35"/>
      <c r="B755" s="35"/>
      <c r="C755" s="35"/>
      <c r="D755" s="35"/>
      <c r="E755" s="35"/>
      <c r="F755" s="35"/>
      <c r="G755" s="35"/>
    </row>
    <row r="756">
      <c r="A756" s="35"/>
      <c r="B756" s="35"/>
      <c r="C756" s="35"/>
      <c r="D756" s="35"/>
      <c r="E756" s="35"/>
      <c r="F756" s="35"/>
      <c r="G756" s="35"/>
    </row>
    <row r="757">
      <c r="A757" s="35"/>
      <c r="B757" s="35"/>
      <c r="C757" s="35"/>
      <c r="D757" s="35"/>
      <c r="E757" s="35"/>
      <c r="F757" s="35"/>
      <c r="G757" s="35"/>
    </row>
    <row r="758">
      <c r="A758" s="35"/>
      <c r="B758" s="35"/>
      <c r="C758" s="35"/>
      <c r="D758" s="35"/>
      <c r="E758" s="35"/>
      <c r="F758" s="35"/>
      <c r="G758" s="35"/>
    </row>
    <row r="759">
      <c r="A759" s="35"/>
      <c r="B759" s="35"/>
      <c r="C759" s="35"/>
      <c r="D759" s="35"/>
      <c r="E759" s="35"/>
      <c r="F759" s="35"/>
      <c r="G759" s="35"/>
    </row>
    <row r="760">
      <c r="A760" s="35"/>
      <c r="B760" s="35"/>
      <c r="C760" s="35"/>
      <c r="D760" s="35"/>
      <c r="E760" s="35"/>
      <c r="F760" s="35"/>
      <c r="G760" s="35"/>
    </row>
    <row r="761">
      <c r="A761" s="35"/>
      <c r="B761" s="35"/>
      <c r="C761" s="35"/>
      <c r="D761" s="35"/>
      <c r="E761" s="35"/>
      <c r="F761" s="35"/>
      <c r="G761" s="35"/>
    </row>
    <row r="762">
      <c r="A762" s="35"/>
      <c r="B762" s="35"/>
      <c r="C762" s="35"/>
      <c r="D762" s="35"/>
      <c r="E762" s="35"/>
      <c r="F762" s="35"/>
      <c r="G762" s="35"/>
    </row>
    <row r="763">
      <c r="A763" s="35"/>
      <c r="B763" s="35"/>
      <c r="C763" s="35"/>
      <c r="D763" s="35"/>
      <c r="E763" s="35"/>
      <c r="F763" s="35"/>
      <c r="G763" s="35"/>
    </row>
    <row r="764">
      <c r="A764" s="35"/>
      <c r="B764" s="35"/>
      <c r="C764" s="35"/>
      <c r="D764" s="35"/>
      <c r="E764" s="35"/>
      <c r="F764" s="35"/>
      <c r="G764" s="35"/>
    </row>
    <row r="765">
      <c r="A765" s="35"/>
      <c r="B765" s="35"/>
      <c r="C765" s="35"/>
      <c r="D765" s="35"/>
      <c r="E765" s="35"/>
      <c r="F765" s="35"/>
      <c r="G765" s="35"/>
    </row>
    <row r="766">
      <c r="A766" s="35"/>
      <c r="B766" s="35"/>
      <c r="C766" s="35"/>
      <c r="D766" s="35"/>
      <c r="E766" s="35"/>
      <c r="F766" s="35"/>
      <c r="G766" s="35"/>
    </row>
    <row r="767">
      <c r="A767" s="35"/>
      <c r="B767" s="35"/>
      <c r="C767" s="35"/>
      <c r="D767" s="35"/>
      <c r="E767" s="35"/>
      <c r="F767" s="35"/>
      <c r="G767" s="35"/>
    </row>
    <row r="768">
      <c r="A768" s="35"/>
      <c r="B768" s="35"/>
      <c r="C768" s="35"/>
      <c r="D768" s="35"/>
      <c r="E768" s="35"/>
      <c r="F768" s="35"/>
      <c r="G768" s="35"/>
    </row>
    <row r="769">
      <c r="A769" s="35"/>
      <c r="B769" s="35"/>
      <c r="C769" s="35"/>
      <c r="D769" s="35"/>
      <c r="E769" s="35"/>
      <c r="F769" s="35"/>
      <c r="G769" s="35"/>
    </row>
    <row r="770">
      <c r="A770" s="35"/>
      <c r="B770" s="35"/>
      <c r="C770" s="35"/>
      <c r="D770" s="35"/>
      <c r="E770" s="35"/>
      <c r="F770" s="35"/>
      <c r="G770" s="35"/>
    </row>
    <row r="771">
      <c r="A771" s="35"/>
      <c r="B771" s="35"/>
      <c r="C771" s="35"/>
      <c r="D771" s="35"/>
      <c r="E771" s="35"/>
      <c r="F771" s="35"/>
      <c r="G771" s="35"/>
    </row>
    <row r="772">
      <c r="A772" s="35"/>
      <c r="B772" s="35"/>
      <c r="C772" s="35"/>
      <c r="D772" s="35"/>
      <c r="E772" s="35"/>
      <c r="F772" s="35"/>
      <c r="G772" s="35"/>
    </row>
    <row r="773">
      <c r="A773" s="35"/>
      <c r="B773" s="35"/>
      <c r="C773" s="35"/>
      <c r="D773" s="35"/>
      <c r="E773" s="35"/>
      <c r="F773" s="35"/>
      <c r="G773" s="35"/>
    </row>
    <row r="774">
      <c r="A774" s="35"/>
      <c r="B774" s="35"/>
      <c r="C774" s="35"/>
      <c r="D774" s="35"/>
      <c r="E774" s="35"/>
      <c r="F774" s="35"/>
      <c r="G774" s="35"/>
    </row>
    <row r="775">
      <c r="A775" s="35"/>
      <c r="B775" s="35"/>
      <c r="C775" s="35"/>
      <c r="D775" s="35"/>
      <c r="E775" s="35"/>
      <c r="F775" s="35"/>
      <c r="G775" s="35"/>
    </row>
    <row r="776">
      <c r="A776" s="35"/>
      <c r="B776" s="35"/>
      <c r="C776" s="35"/>
      <c r="D776" s="35"/>
      <c r="E776" s="35"/>
      <c r="F776" s="35"/>
      <c r="G776" s="35"/>
    </row>
    <row r="777">
      <c r="A777" s="35"/>
      <c r="B777" s="35"/>
      <c r="C777" s="35"/>
      <c r="D777" s="35"/>
      <c r="E777" s="35"/>
      <c r="F777" s="35"/>
      <c r="G777" s="35"/>
    </row>
    <row r="778">
      <c r="A778" s="35"/>
      <c r="B778" s="35"/>
      <c r="C778" s="35"/>
      <c r="D778" s="35"/>
      <c r="E778" s="35"/>
      <c r="F778" s="35"/>
      <c r="G778" s="35"/>
    </row>
    <row r="779">
      <c r="A779" s="35"/>
      <c r="B779" s="35"/>
      <c r="C779" s="35"/>
      <c r="D779" s="35"/>
      <c r="E779" s="35"/>
      <c r="F779" s="35"/>
      <c r="G779" s="35"/>
    </row>
    <row r="780">
      <c r="A780" s="35"/>
      <c r="B780" s="35"/>
      <c r="C780" s="35"/>
      <c r="D780" s="35"/>
      <c r="E780" s="35"/>
      <c r="F780" s="35"/>
      <c r="G780" s="35"/>
    </row>
    <row r="781">
      <c r="A781" s="35"/>
      <c r="B781" s="35"/>
      <c r="C781" s="35"/>
      <c r="D781" s="35"/>
      <c r="E781" s="35"/>
      <c r="F781" s="35"/>
      <c r="G781" s="35"/>
    </row>
    <row r="782">
      <c r="A782" s="35"/>
      <c r="B782" s="35"/>
      <c r="C782" s="35"/>
      <c r="D782" s="35"/>
      <c r="E782" s="35"/>
      <c r="F782" s="35"/>
      <c r="G782" s="35"/>
    </row>
    <row r="783">
      <c r="A783" s="35"/>
      <c r="B783" s="35"/>
      <c r="C783" s="35"/>
      <c r="D783" s="35"/>
      <c r="E783" s="35"/>
      <c r="F783" s="35"/>
      <c r="G783" s="35"/>
    </row>
    <row r="784">
      <c r="A784" s="35"/>
      <c r="B784" s="35"/>
      <c r="C784" s="35"/>
      <c r="D784" s="35"/>
      <c r="E784" s="35"/>
      <c r="F784" s="35"/>
      <c r="G784" s="35"/>
    </row>
    <row r="785">
      <c r="A785" s="35"/>
      <c r="B785" s="35"/>
      <c r="C785" s="35"/>
      <c r="D785" s="35"/>
      <c r="E785" s="35"/>
      <c r="F785" s="35"/>
      <c r="G785" s="35"/>
    </row>
    <row r="786">
      <c r="A786" s="35"/>
      <c r="B786" s="35"/>
      <c r="C786" s="35"/>
      <c r="D786" s="35"/>
      <c r="E786" s="35"/>
      <c r="F786" s="35"/>
      <c r="G786" s="35"/>
    </row>
    <row r="787">
      <c r="A787" s="35"/>
      <c r="B787" s="35"/>
      <c r="C787" s="35"/>
      <c r="D787" s="35"/>
      <c r="E787" s="35"/>
      <c r="F787" s="35"/>
      <c r="G787" s="35"/>
    </row>
    <row r="788">
      <c r="A788" s="35"/>
      <c r="B788" s="35"/>
      <c r="C788" s="35"/>
      <c r="D788" s="35"/>
      <c r="E788" s="35"/>
      <c r="F788" s="35"/>
      <c r="G788" s="35"/>
    </row>
    <row r="789">
      <c r="A789" s="35"/>
      <c r="B789" s="35"/>
      <c r="C789" s="35"/>
      <c r="D789" s="35"/>
      <c r="E789" s="35"/>
      <c r="F789" s="35"/>
      <c r="G789" s="35"/>
    </row>
    <row r="790">
      <c r="A790" s="35"/>
      <c r="B790" s="35"/>
      <c r="C790" s="35"/>
      <c r="D790" s="35"/>
      <c r="E790" s="35"/>
      <c r="F790" s="35"/>
      <c r="G790" s="35"/>
    </row>
    <row r="791">
      <c r="A791" s="35"/>
      <c r="B791" s="35"/>
      <c r="C791" s="35"/>
      <c r="D791" s="35"/>
      <c r="E791" s="35"/>
      <c r="F791" s="35"/>
      <c r="G791" s="35"/>
    </row>
    <row r="792">
      <c r="A792" s="35"/>
      <c r="B792" s="35"/>
      <c r="C792" s="35"/>
      <c r="D792" s="35"/>
      <c r="E792" s="35"/>
      <c r="F792" s="35"/>
      <c r="G792" s="35"/>
    </row>
    <row r="793">
      <c r="A793" s="35"/>
      <c r="B793" s="35"/>
      <c r="C793" s="35"/>
      <c r="D793" s="35"/>
      <c r="E793" s="35"/>
      <c r="F793" s="35"/>
      <c r="G793" s="35"/>
    </row>
    <row r="794">
      <c r="A794" s="35"/>
      <c r="B794" s="35"/>
      <c r="C794" s="35"/>
      <c r="D794" s="35"/>
      <c r="E794" s="35"/>
      <c r="F794" s="35"/>
      <c r="G794" s="35"/>
    </row>
    <row r="795">
      <c r="A795" s="35"/>
      <c r="B795" s="35"/>
      <c r="C795" s="35"/>
      <c r="D795" s="35"/>
      <c r="E795" s="35"/>
      <c r="F795" s="35"/>
      <c r="G795" s="35"/>
    </row>
    <row r="796">
      <c r="A796" s="35"/>
      <c r="B796" s="35"/>
      <c r="C796" s="35"/>
      <c r="D796" s="35"/>
      <c r="E796" s="35"/>
      <c r="F796" s="35"/>
      <c r="G796" s="35"/>
    </row>
    <row r="797">
      <c r="A797" s="35"/>
      <c r="B797" s="35"/>
      <c r="C797" s="35"/>
      <c r="D797" s="35"/>
      <c r="E797" s="35"/>
      <c r="F797" s="35"/>
      <c r="G797" s="35"/>
    </row>
    <row r="798">
      <c r="A798" s="35"/>
      <c r="B798" s="35"/>
      <c r="C798" s="35"/>
      <c r="D798" s="35"/>
      <c r="E798" s="35"/>
      <c r="F798" s="35"/>
      <c r="G798" s="35"/>
    </row>
    <row r="799">
      <c r="A799" s="35"/>
      <c r="B799" s="35"/>
      <c r="C799" s="35"/>
      <c r="D799" s="35"/>
      <c r="E799" s="35"/>
      <c r="F799" s="35"/>
      <c r="G799" s="35"/>
    </row>
    <row r="800">
      <c r="A800" s="35"/>
      <c r="B800" s="35"/>
      <c r="C800" s="35"/>
      <c r="D800" s="35"/>
      <c r="E800" s="35"/>
      <c r="F800" s="35"/>
      <c r="G800" s="35"/>
    </row>
    <row r="801">
      <c r="A801" s="35"/>
      <c r="B801" s="35"/>
      <c r="C801" s="35"/>
      <c r="D801" s="35"/>
      <c r="E801" s="35"/>
      <c r="F801" s="35"/>
      <c r="G801" s="35"/>
    </row>
    <row r="802">
      <c r="A802" s="35"/>
      <c r="B802" s="35"/>
      <c r="C802" s="35"/>
      <c r="D802" s="35"/>
      <c r="E802" s="35"/>
      <c r="F802" s="35"/>
      <c r="G802" s="35"/>
    </row>
    <row r="803">
      <c r="A803" s="35"/>
      <c r="B803" s="35"/>
      <c r="C803" s="35"/>
      <c r="D803" s="35"/>
      <c r="E803" s="35"/>
      <c r="F803" s="35"/>
      <c r="G803" s="35"/>
    </row>
    <row r="804">
      <c r="A804" s="35"/>
      <c r="B804" s="35"/>
      <c r="C804" s="35"/>
      <c r="D804" s="35"/>
      <c r="E804" s="35"/>
      <c r="F804" s="35"/>
      <c r="G804" s="35"/>
    </row>
    <row r="805">
      <c r="A805" s="35"/>
      <c r="B805" s="35"/>
      <c r="C805" s="35"/>
      <c r="D805" s="35"/>
      <c r="E805" s="35"/>
      <c r="F805" s="35"/>
      <c r="G805" s="35"/>
    </row>
    <row r="806">
      <c r="A806" s="35"/>
      <c r="B806" s="35"/>
      <c r="C806" s="35"/>
      <c r="D806" s="35"/>
      <c r="E806" s="35"/>
      <c r="F806" s="35"/>
      <c r="G806" s="35"/>
    </row>
    <row r="807">
      <c r="A807" s="35"/>
      <c r="B807" s="35"/>
      <c r="C807" s="35"/>
      <c r="D807" s="35"/>
      <c r="E807" s="35"/>
      <c r="F807" s="35"/>
      <c r="G807" s="35"/>
    </row>
    <row r="808">
      <c r="A808" s="35"/>
      <c r="B808" s="35"/>
      <c r="C808" s="35"/>
      <c r="D808" s="35"/>
      <c r="E808" s="35"/>
      <c r="F808" s="35"/>
      <c r="G808" s="35"/>
    </row>
    <row r="809">
      <c r="A809" s="35"/>
      <c r="B809" s="35"/>
      <c r="C809" s="35"/>
      <c r="D809" s="35"/>
      <c r="E809" s="35"/>
      <c r="F809" s="35"/>
      <c r="G809" s="35"/>
    </row>
    <row r="810">
      <c r="A810" s="35"/>
      <c r="B810" s="35"/>
      <c r="C810" s="35"/>
      <c r="D810" s="35"/>
      <c r="E810" s="35"/>
      <c r="F810" s="35"/>
      <c r="G810" s="35"/>
    </row>
    <row r="811">
      <c r="A811" s="35"/>
      <c r="B811" s="35"/>
      <c r="C811" s="35"/>
      <c r="D811" s="35"/>
      <c r="E811" s="35"/>
      <c r="F811" s="35"/>
      <c r="G811" s="35"/>
    </row>
    <row r="812">
      <c r="A812" s="35"/>
      <c r="B812" s="35"/>
      <c r="C812" s="35"/>
      <c r="D812" s="35"/>
      <c r="E812" s="35"/>
      <c r="F812" s="35"/>
      <c r="G812" s="35"/>
    </row>
    <row r="813">
      <c r="A813" s="35"/>
      <c r="B813" s="35"/>
      <c r="C813" s="35"/>
      <c r="D813" s="35"/>
      <c r="E813" s="35"/>
      <c r="F813" s="35"/>
      <c r="G813" s="35"/>
    </row>
    <row r="814">
      <c r="A814" s="35"/>
      <c r="B814" s="35"/>
      <c r="C814" s="35"/>
      <c r="D814" s="35"/>
      <c r="E814" s="35"/>
      <c r="F814" s="35"/>
      <c r="G814" s="35"/>
    </row>
    <row r="815">
      <c r="A815" s="35"/>
      <c r="B815" s="35"/>
      <c r="C815" s="35"/>
      <c r="D815" s="35"/>
      <c r="E815" s="35"/>
      <c r="F815" s="35"/>
      <c r="G815" s="35"/>
    </row>
    <row r="816">
      <c r="A816" s="35"/>
      <c r="B816" s="35"/>
      <c r="C816" s="35"/>
      <c r="D816" s="35"/>
      <c r="E816" s="35"/>
      <c r="F816" s="35"/>
      <c r="G816" s="35"/>
    </row>
    <row r="817">
      <c r="A817" s="35"/>
      <c r="B817" s="35"/>
      <c r="C817" s="35"/>
      <c r="D817" s="35"/>
      <c r="E817" s="35"/>
      <c r="F817" s="35"/>
      <c r="G817" s="35"/>
    </row>
    <row r="818">
      <c r="A818" s="35"/>
      <c r="B818" s="35"/>
      <c r="C818" s="35"/>
      <c r="D818" s="35"/>
      <c r="E818" s="35"/>
      <c r="F818" s="35"/>
      <c r="G818" s="35"/>
    </row>
    <row r="819">
      <c r="A819" s="35"/>
      <c r="B819" s="35"/>
      <c r="C819" s="35"/>
      <c r="D819" s="35"/>
      <c r="E819" s="35"/>
      <c r="F819" s="35"/>
      <c r="G819" s="35"/>
    </row>
    <row r="820">
      <c r="A820" s="35"/>
      <c r="B820" s="35"/>
      <c r="C820" s="35"/>
      <c r="D820" s="35"/>
      <c r="E820" s="35"/>
      <c r="F820" s="35"/>
      <c r="G820" s="35"/>
    </row>
    <row r="821">
      <c r="A821" s="35"/>
      <c r="B821" s="35"/>
      <c r="C821" s="35"/>
      <c r="D821" s="35"/>
      <c r="E821" s="35"/>
      <c r="F821" s="35"/>
      <c r="G821" s="35"/>
    </row>
    <row r="822">
      <c r="A822" s="35"/>
      <c r="B822" s="35"/>
      <c r="C822" s="35"/>
      <c r="D822" s="35"/>
      <c r="E822" s="35"/>
      <c r="F822" s="35"/>
      <c r="G822" s="35"/>
    </row>
    <row r="823">
      <c r="A823" s="35"/>
      <c r="B823" s="35"/>
      <c r="C823" s="35"/>
      <c r="D823" s="35"/>
      <c r="E823" s="35"/>
      <c r="F823" s="35"/>
      <c r="G823" s="35"/>
    </row>
    <row r="824">
      <c r="A824" s="35"/>
      <c r="B824" s="35"/>
      <c r="C824" s="35"/>
      <c r="D824" s="35"/>
      <c r="E824" s="35"/>
      <c r="F824" s="35"/>
      <c r="G824" s="35"/>
    </row>
    <row r="825">
      <c r="A825" s="35"/>
      <c r="B825" s="35"/>
      <c r="C825" s="35"/>
      <c r="D825" s="35"/>
      <c r="E825" s="35"/>
      <c r="F825" s="35"/>
      <c r="G825" s="35"/>
    </row>
    <row r="826">
      <c r="A826" s="35"/>
      <c r="B826" s="35"/>
      <c r="C826" s="35"/>
      <c r="D826" s="35"/>
      <c r="E826" s="35"/>
      <c r="F826" s="35"/>
      <c r="G826" s="35"/>
    </row>
    <row r="827">
      <c r="A827" s="35"/>
      <c r="B827" s="35"/>
      <c r="C827" s="35"/>
      <c r="D827" s="35"/>
      <c r="E827" s="35"/>
      <c r="F827" s="35"/>
      <c r="G827" s="35"/>
    </row>
    <row r="828">
      <c r="A828" s="35"/>
      <c r="B828" s="35"/>
      <c r="C828" s="35"/>
      <c r="D828" s="35"/>
      <c r="E828" s="35"/>
      <c r="F828" s="35"/>
      <c r="G828" s="35"/>
    </row>
    <row r="829">
      <c r="A829" s="35"/>
      <c r="B829" s="35"/>
      <c r="C829" s="35"/>
      <c r="D829" s="35"/>
      <c r="E829" s="35"/>
      <c r="F829" s="35"/>
      <c r="G829" s="35"/>
    </row>
    <row r="830">
      <c r="A830" s="35"/>
      <c r="B830" s="35"/>
      <c r="C830" s="35"/>
      <c r="D830" s="35"/>
      <c r="E830" s="35"/>
      <c r="F830" s="35"/>
      <c r="G830" s="35"/>
    </row>
    <row r="831">
      <c r="A831" s="35"/>
      <c r="B831" s="35"/>
      <c r="C831" s="35"/>
      <c r="D831" s="35"/>
      <c r="E831" s="35"/>
      <c r="F831" s="35"/>
      <c r="G831" s="35"/>
    </row>
    <row r="832">
      <c r="A832" s="35"/>
      <c r="B832" s="35"/>
      <c r="C832" s="35"/>
      <c r="D832" s="35"/>
      <c r="E832" s="35"/>
      <c r="F832" s="35"/>
      <c r="G832" s="35"/>
    </row>
    <row r="833">
      <c r="A833" s="35"/>
      <c r="B833" s="35"/>
      <c r="C833" s="35"/>
      <c r="D833" s="35"/>
      <c r="E833" s="35"/>
      <c r="F833" s="35"/>
      <c r="G833" s="35"/>
    </row>
    <row r="834">
      <c r="A834" s="35"/>
      <c r="B834" s="35"/>
      <c r="C834" s="35"/>
      <c r="D834" s="35"/>
      <c r="E834" s="35"/>
      <c r="F834" s="35"/>
      <c r="G834" s="35"/>
    </row>
    <row r="835">
      <c r="A835" s="35"/>
      <c r="B835" s="35"/>
      <c r="C835" s="35"/>
      <c r="D835" s="35"/>
      <c r="E835" s="35"/>
      <c r="F835" s="35"/>
      <c r="G835" s="35"/>
    </row>
    <row r="836">
      <c r="A836" s="35"/>
      <c r="B836" s="35"/>
      <c r="C836" s="35"/>
      <c r="D836" s="35"/>
      <c r="E836" s="35"/>
      <c r="F836" s="35"/>
      <c r="G836" s="35"/>
    </row>
    <row r="837">
      <c r="A837" s="35"/>
      <c r="B837" s="35"/>
      <c r="C837" s="35"/>
      <c r="D837" s="35"/>
      <c r="E837" s="35"/>
      <c r="F837" s="35"/>
      <c r="G837" s="35"/>
    </row>
    <row r="838">
      <c r="A838" s="35"/>
      <c r="B838" s="35"/>
      <c r="C838" s="35"/>
      <c r="D838" s="35"/>
      <c r="E838" s="35"/>
      <c r="F838" s="35"/>
      <c r="G838" s="35"/>
    </row>
    <row r="839">
      <c r="A839" s="35"/>
      <c r="B839" s="35"/>
      <c r="C839" s="35"/>
      <c r="D839" s="35"/>
      <c r="E839" s="35"/>
      <c r="F839" s="35"/>
      <c r="G839" s="35"/>
    </row>
    <row r="840">
      <c r="A840" s="35"/>
      <c r="B840" s="35"/>
      <c r="C840" s="35"/>
      <c r="D840" s="35"/>
      <c r="E840" s="35"/>
      <c r="F840" s="35"/>
      <c r="G840" s="35"/>
    </row>
    <row r="841">
      <c r="A841" s="35"/>
      <c r="B841" s="35"/>
      <c r="C841" s="35"/>
      <c r="D841" s="35"/>
      <c r="E841" s="35"/>
      <c r="F841" s="35"/>
      <c r="G841" s="35"/>
    </row>
    <row r="842">
      <c r="A842" s="35"/>
      <c r="B842" s="35"/>
      <c r="C842" s="35"/>
      <c r="D842" s="35"/>
      <c r="E842" s="35"/>
      <c r="F842" s="35"/>
      <c r="G842" s="35"/>
    </row>
    <row r="843">
      <c r="A843" s="35"/>
      <c r="B843" s="35"/>
      <c r="C843" s="35"/>
      <c r="D843" s="35"/>
      <c r="E843" s="35"/>
      <c r="F843" s="35"/>
      <c r="G843" s="35"/>
    </row>
    <row r="844">
      <c r="A844" s="35"/>
      <c r="B844" s="35"/>
      <c r="C844" s="35"/>
      <c r="D844" s="35"/>
      <c r="E844" s="35"/>
      <c r="F844" s="35"/>
      <c r="G844" s="35"/>
    </row>
    <row r="845">
      <c r="A845" s="35"/>
      <c r="B845" s="35"/>
      <c r="C845" s="35"/>
      <c r="D845" s="35"/>
      <c r="E845" s="35"/>
      <c r="F845" s="35"/>
      <c r="G845" s="35"/>
    </row>
    <row r="846">
      <c r="A846" s="35"/>
      <c r="B846" s="35"/>
      <c r="C846" s="35"/>
      <c r="D846" s="35"/>
      <c r="E846" s="35"/>
      <c r="F846" s="35"/>
      <c r="G846" s="35"/>
    </row>
    <row r="847">
      <c r="A847" s="35"/>
      <c r="B847" s="35"/>
      <c r="C847" s="35"/>
      <c r="D847" s="35"/>
      <c r="E847" s="35"/>
      <c r="F847" s="35"/>
      <c r="G847" s="35"/>
    </row>
    <row r="848">
      <c r="A848" s="35"/>
      <c r="B848" s="35"/>
      <c r="C848" s="35"/>
      <c r="D848" s="35"/>
      <c r="E848" s="35"/>
      <c r="F848" s="35"/>
      <c r="G848" s="35"/>
    </row>
    <row r="849">
      <c r="A849" s="35"/>
      <c r="B849" s="35"/>
      <c r="C849" s="35"/>
      <c r="D849" s="35"/>
      <c r="E849" s="35"/>
      <c r="F849" s="35"/>
      <c r="G849" s="35"/>
    </row>
    <row r="850">
      <c r="A850" s="35"/>
      <c r="B850" s="35"/>
      <c r="C850" s="35"/>
      <c r="D850" s="35"/>
      <c r="E850" s="35"/>
      <c r="F850" s="35"/>
      <c r="G850" s="35"/>
    </row>
    <row r="851">
      <c r="A851" s="35"/>
      <c r="B851" s="35"/>
      <c r="C851" s="35"/>
      <c r="D851" s="35"/>
      <c r="E851" s="35"/>
      <c r="F851" s="35"/>
      <c r="G851" s="35"/>
    </row>
    <row r="852">
      <c r="A852" s="35"/>
      <c r="B852" s="35"/>
      <c r="C852" s="35"/>
      <c r="D852" s="35"/>
      <c r="E852" s="35"/>
      <c r="F852" s="35"/>
      <c r="G852" s="35"/>
    </row>
    <row r="853">
      <c r="A853" s="35"/>
      <c r="B853" s="35"/>
      <c r="C853" s="35"/>
      <c r="D853" s="35"/>
      <c r="E853" s="35"/>
      <c r="F853" s="35"/>
      <c r="G853" s="35"/>
    </row>
    <row r="854">
      <c r="A854" s="35"/>
      <c r="B854" s="35"/>
      <c r="C854" s="35"/>
      <c r="D854" s="35"/>
      <c r="E854" s="35"/>
      <c r="F854" s="35"/>
      <c r="G854" s="35"/>
    </row>
    <row r="855">
      <c r="A855" s="35"/>
      <c r="B855" s="35"/>
      <c r="C855" s="35"/>
      <c r="D855" s="35"/>
      <c r="E855" s="35"/>
      <c r="F855" s="35"/>
      <c r="G855" s="35"/>
    </row>
    <row r="856">
      <c r="A856" s="35"/>
      <c r="B856" s="35"/>
      <c r="C856" s="35"/>
      <c r="D856" s="35"/>
      <c r="E856" s="35"/>
      <c r="F856" s="35"/>
      <c r="G856" s="35"/>
    </row>
    <row r="857">
      <c r="A857" s="35"/>
      <c r="B857" s="35"/>
      <c r="C857" s="35"/>
      <c r="D857" s="35"/>
      <c r="E857" s="35"/>
      <c r="F857" s="35"/>
      <c r="G857" s="35"/>
    </row>
    <row r="858">
      <c r="A858" s="35"/>
      <c r="B858" s="35"/>
      <c r="C858" s="35"/>
      <c r="D858" s="35"/>
      <c r="E858" s="35"/>
      <c r="F858" s="35"/>
      <c r="G858" s="35"/>
    </row>
    <row r="859">
      <c r="A859" s="35"/>
      <c r="B859" s="35"/>
      <c r="C859" s="35"/>
      <c r="D859" s="35"/>
      <c r="E859" s="35"/>
      <c r="F859" s="35"/>
      <c r="G859" s="35"/>
    </row>
    <row r="860">
      <c r="A860" s="35"/>
      <c r="B860" s="35"/>
      <c r="C860" s="35"/>
      <c r="D860" s="35"/>
      <c r="E860" s="35"/>
      <c r="F860" s="35"/>
      <c r="G860" s="35"/>
    </row>
    <row r="861">
      <c r="A861" s="35"/>
      <c r="B861" s="35"/>
      <c r="C861" s="35"/>
      <c r="D861" s="35"/>
      <c r="E861" s="35"/>
      <c r="F861" s="35"/>
      <c r="G861" s="35"/>
    </row>
    <row r="862">
      <c r="A862" s="35"/>
      <c r="B862" s="35"/>
      <c r="C862" s="35"/>
      <c r="D862" s="35"/>
      <c r="E862" s="35"/>
      <c r="F862" s="35"/>
      <c r="G862" s="35"/>
    </row>
    <row r="863">
      <c r="A863" s="35"/>
      <c r="B863" s="35"/>
      <c r="C863" s="35"/>
      <c r="D863" s="35"/>
      <c r="E863" s="35"/>
      <c r="F863" s="35"/>
      <c r="G863" s="35"/>
    </row>
    <row r="864">
      <c r="A864" s="35"/>
      <c r="B864" s="35"/>
      <c r="C864" s="35"/>
      <c r="D864" s="35"/>
      <c r="E864" s="35"/>
      <c r="F864" s="35"/>
      <c r="G864" s="35"/>
    </row>
    <row r="865">
      <c r="A865" s="35"/>
      <c r="B865" s="35"/>
      <c r="C865" s="35"/>
      <c r="D865" s="35"/>
      <c r="E865" s="35"/>
      <c r="F865" s="35"/>
      <c r="G865" s="35"/>
    </row>
    <row r="866">
      <c r="A866" s="35"/>
      <c r="B866" s="35"/>
      <c r="C866" s="35"/>
      <c r="D866" s="35"/>
      <c r="E866" s="35"/>
      <c r="F866" s="35"/>
      <c r="G866" s="35"/>
    </row>
    <row r="867">
      <c r="A867" s="35"/>
      <c r="B867" s="35"/>
      <c r="C867" s="35"/>
      <c r="D867" s="35"/>
      <c r="E867" s="35"/>
      <c r="F867" s="35"/>
      <c r="G867" s="35"/>
    </row>
    <row r="868">
      <c r="A868" s="35"/>
      <c r="B868" s="35"/>
      <c r="C868" s="35"/>
      <c r="D868" s="35"/>
      <c r="E868" s="35"/>
      <c r="F868" s="35"/>
      <c r="G868" s="35"/>
    </row>
    <row r="869">
      <c r="A869" s="35"/>
      <c r="B869" s="35"/>
      <c r="C869" s="35"/>
      <c r="D869" s="35"/>
      <c r="E869" s="35"/>
      <c r="F869" s="35"/>
      <c r="G869" s="35"/>
    </row>
    <row r="870">
      <c r="A870" s="35"/>
      <c r="B870" s="35"/>
      <c r="C870" s="35"/>
      <c r="D870" s="35"/>
      <c r="E870" s="35"/>
      <c r="F870" s="35"/>
      <c r="G870" s="35"/>
    </row>
    <row r="871">
      <c r="A871" s="35"/>
      <c r="B871" s="35"/>
      <c r="C871" s="35"/>
      <c r="D871" s="35"/>
      <c r="E871" s="35"/>
      <c r="F871" s="35"/>
      <c r="G871" s="35"/>
    </row>
    <row r="872">
      <c r="A872" s="35"/>
      <c r="B872" s="35"/>
      <c r="C872" s="35"/>
      <c r="D872" s="35"/>
      <c r="E872" s="35"/>
      <c r="F872" s="35"/>
      <c r="G872" s="35"/>
    </row>
    <row r="873">
      <c r="A873" s="35"/>
      <c r="B873" s="35"/>
      <c r="C873" s="35"/>
      <c r="D873" s="35"/>
      <c r="E873" s="35"/>
      <c r="F873" s="35"/>
      <c r="G873" s="35"/>
    </row>
    <row r="874">
      <c r="A874" s="35"/>
      <c r="B874" s="35"/>
      <c r="C874" s="35"/>
      <c r="D874" s="35"/>
      <c r="E874" s="35"/>
      <c r="F874" s="35"/>
      <c r="G874" s="35"/>
    </row>
    <row r="875">
      <c r="A875" s="35"/>
      <c r="B875" s="35"/>
      <c r="C875" s="35"/>
      <c r="D875" s="35"/>
      <c r="E875" s="35"/>
      <c r="F875" s="35"/>
      <c r="G875" s="35"/>
    </row>
    <row r="876">
      <c r="A876" s="35"/>
      <c r="B876" s="35"/>
      <c r="C876" s="35"/>
      <c r="D876" s="35"/>
      <c r="E876" s="35"/>
      <c r="F876" s="35"/>
      <c r="G876" s="35"/>
    </row>
    <row r="877">
      <c r="A877" s="35"/>
      <c r="B877" s="35"/>
      <c r="C877" s="35"/>
      <c r="D877" s="35"/>
      <c r="E877" s="35"/>
      <c r="F877" s="35"/>
      <c r="G877" s="35"/>
    </row>
    <row r="878">
      <c r="A878" s="35"/>
      <c r="B878" s="35"/>
      <c r="C878" s="35"/>
      <c r="D878" s="35"/>
      <c r="E878" s="35"/>
      <c r="F878" s="35"/>
      <c r="G878" s="35"/>
    </row>
    <row r="879">
      <c r="A879" s="35"/>
      <c r="B879" s="35"/>
      <c r="C879" s="35"/>
      <c r="D879" s="35"/>
      <c r="E879" s="35"/>
      <c r="F879" s="35"/>
      <c r="G879" s="35"/>
    </row>
    <row r="880">
      <c r="A880" s="35"/>
      <c r="B880" s="35"/>
      <c r="C880" s="35"/>
      <c r="D880" s="35"/>
      <c r="E880" s="35"/>
      <c r="F880" s="35"/>
      <c r="G880" s="35"/>
    </row>
    <row r="881">
      <c r="A881" s="35"/>
      <c r="B881" s="35"/>
      <c r="C881" s="35"/>
      <c r="D881" s="35"/>
      <c r="E881" s="35"/>
      <c r="F881" s="35"/>
      <c r="G881" s="35"/>
    </row>
    <row r="882">
      <c r="A882" s="35"/>
      <c r="B882" s="35"/>
      <c r="C882" s="35"/>
      <c r="D882" s="35"/>
      <c r="E882" s="35"/>
      <c r="F882" s="35"/>
      <c r="G882" s="35"/>
    </row>
    <row r="883">
      <c r="A883" s="35"/>
      <c r="B883" s="35"/>
      <c r="C883" s="35"/>
      <c r="D883" s="35"/>
      <c r="E883" s="35"/>
      <c r="F883" s="35"/>
      <c r="G883" s="35"/>
    </row>
    <row r="884">
      <c r="A884" s="35"/>
      <c r="B884" s="35"/>
      <c r="C884" s="35"/>
      <c r="D884" s="35"/>
      <c r="E884" s="35"/>
      <c r="F884" s="35"/>
      <c r="G884" s="35"/>
    </row>
    <row r="885">
      <c r="A885" s="35"/>
      <c r="B885" s="35"/>
      <c r="C885" s="35"/>
      <c r="D885" s="35"/>
      <c r="E885" s="35"/>
      <c r="F885" s="35"/>
      <c r="G885" s="35"/>
    </row>
    <row r="886">
      <c r="A886" s="35"/>
      <c r="B886" s="35"/>
      <c r="C886" s="35"/>
      <c r="D886" s="35"/>
      <c r="E886" s="35"/>
      <c r="F886" s="35"/>
      <c r="G886" s="35"/>
    </row>
    <row r="887">
      <c r="A887" s="35"/>
      <c r="B887" s="35"/>
      <c r="C887" s="35"/>
      <c r="D887" s="35"/>
      <c r="E887" s="35"/>
      <c r="F887" s="35"/>
      <c r="G887" s="35"/>
    </row>
    <row r="888">
      <c r="A888" s="35"/>
      <c r="B888" s="35"/>
      <c r="C888" s="35"/>
      <c r="D888" s="35"/>
      <c r="E888" s="35"/>
      <c r="F888" s="35"/>
      <c r="G888" s="35"/>
    </row>
    <row r="889">
      <c r="A889" s="35"/>
      <c r="B889" s="35"/>
      <c r="C889" s="35"/>
      <c r="D889" s="35"/>
      <c r="E889" s="35"/>
      <c r="F889" s="35"/>
      <c r="G889" s="35"/>
    </row>
    <row r="890">
      <c r="A890" s="35"/>
      <c r="B890" s="35"/>
      <c r="C890" s="35"/>
      <c r="D890" s="35"/>
      <c r="E890" s="35"/>
      <c r="F890" s="35"/>
      <c r="G890" s="35"/>
    </row>
    <row r="891">
      <c r="A891" s="35"/>
      <c r="B891" s="35"/>
      <c r="C891" s="35"/>
      <c r="D891" s="35"/>
      <c r="E891" s="35"/>
      <c r="F891" s="35"/>
      <c r="G891" s="35"/>
    </row>
    <row r="892">
      <c r="A892" s="35"/>
      <c r="B892" s="35"/>
      <c r="C892" s="35"/>
      <c r="D892" s="35"/>
      <c r="E892" s="35"/>
      <c r="F892" s="35"/>
      <c r="G892" s="35"/>
    </row>
    <row r="893">
      <c r="A893" s="35"/>
      <c r="B893" s="35"/>
      <c r="C893" s="35"/>
      <c r="D893" s="35"/>
      <c r="E893" s="35"/>
      <c r="F893" s="35"/>
      <c r="G893" s="35"/>
    </row>
    <row r="894">
      <c r="A894" s="35"/>
      <c r="B894" s="35"/>
      <c r="C894" s="35"/>
      <c r="D894" s="35"/>
      <c r="E894" s="35"/>
      <c r="F894" s="35"/>
      <c r="G894" s="35"/>
    </row>
    <row r="895">
      <c r="A895" s="35"/>
      <c r="B895" s="35"/>
      <c r="C895" s="35"/>
      <c r="D895" s="35"/>
      <c r="E895" s="35"/>
      <c r="F895" s="35"/>
      <c r="G895" s="35"/>
    </row>
    <row r="896">
      <c r="A896" s="35"/>
      <c r="B896" s="35"/>
      <c r="C896" s="35"/>
      <c r="D896" s="35"/>
      <c r="E896" s="35"/>
      <c r="F896" s="35"/>
      <c r="G896" s="35"/>
    </row>
    <row r="897">
      <c r="A897" s="35"/>
      <c r="B897" s="35"/>
      <c r="C897" s="35"/>
      <c r="D897" s="35"/>
      <c r="E897" s="35"/>
      <c r="F897" s="35"/>
      <c r="G897" s="35"/>
    </row>
    <row r="898">
      <c r="A898" s="35"/>
      <c r="B898" s="35"/>
      <c r="C898" s="35"/>
      <c r="D898" s="35"/>
      <c r="E898" s="35"/>
      <c r="F898" s="35"/>
      <c r="G898" s="35"/>
    </row>
    <row r="899">
      <c r="A899" s="35"/>
      <c r="B899" s="35"/>
      <c r="C899" s="35"/>
      <c r="D899" s="35"/>
      <c r="E899" s="35"/>
      <c r="F899" s="35"/>
      <c r="G899" s="35"/>
    </row>
    <row r="900">
      <c r="A900" s="35"/>
      <c r="B900" s="35"/>
      <c r="C900" s="35"/>
      <c r="D900" s="35"/>
      <c r="E900" s="35"/>
      <c r="F900" s="35"/>
      <c r="G900" s="35"/>
    </row>
    <row r="901">
      <c r="A901" s="35"/>
      <c r="B901" s="35"/>
      <c r="C901" s="35"/>
      <c r="D901" s="35"/>
      <c r="E901" s="35"/>
      <c r="F901" s="35"/>
      <c r="G901" s="35"/>
    </row>
    <row r="902">
      <c r="A902" s="35"/>
      <c r="B902" s="35"/>
      <c r="C902" s="35"/>
      <c r="D902" s="35"/>
      <c r="E902" s="35"/>
      <c r="F902" s="35"/>
      <c r="G902" s="35"/>
    </row>
    <row r="903">
      <c r="A903" s="35"/>
      <c r="B903" s="35"/>
      <c r="C903" s="35"/>
      <c r="D903" s="35"/>
      <c r="E903" s="35"/>
      <c r="F903" s="35"/>
      <c r="G903" s="35"/>
    </row>
    <row r="904">
      <c r="A904" s="35"/>
      <c r="B904" s="35"/>
      <c r="C904" s="35"/>
      <c r="D904" s="35"/>
      <c r="E904" s="35"/>
      <c r="F904" s="35"/>
      <c r="G904" s="35"/>
    </row>
    <row r="905">
      <c r="A905" s="35"/>
      <c r="B905" s="35"/>
      <c r="C905" s="35"/>
      <c r="D905" s="35"/>
      <c r="E905" s="35"/>
      <c r="F905" s="35"/>
      <c r="G905" s="35"/>
    </row>
    <row r="906">
      <c r="A906" s="35"/>
      <c r="B906" s="35"/>
      <c r="C906" s="35"/>
      <c r="D906" s="35"/>
      <c r="E906" s="35"/>
      <c r="F906" s="35"/>
      <c r="G906" s="35"/>
    </row>
    <row r="907">
      <c r="A907" s="35"/>
      <c r="B907" s="35"/>
      <c r="C907" s="35"/>
      <c r="D907" s="35"/>
      <c r="E907" s="35"/>
      <c r="F907" s="35"/>
      <c r="G907" s="35"/>
    </row>
    <row r="908">
      <c r="A908" s="35"/>
      <c r="B908" s="35"/>
      <c r="C908" s="35"/>
      <c r="D908" s="35"/>
      <c r="E908" s="35"/>
      <c r="F908" s="35"/>
      <c r="G908" s="35"/>
    </row>
    <row r="909">
      <c r="A909" s="35"/>
      <c r="B909" s="35"/>
      <c r="C909" s="35"/>
      <c r="D909" s="35"/>
      <c r="E909" s="35"/>
      <c r="F909" s="35"/>
      <c r="G909" s="35"/>
    </row>
    <row r="910">
      <c r="A910" s="35"/>
      <c r="B910" s="35"/>
      <c r="C910" s="35"/>
      <c r="D910" s="35"/>
      <c r="E910" s="35"/>
      <c r="F910" s="35"/>
      <c r="G910" s="35"/>
    </row>
    <row r="911">
      <c r="A911" s="35"/>
      <c r="B911" s="35"/>
      <c r="C911" s="35"/>
      <c r="D911" s="35"/>
      <c r="E911" s="35"/>
      <c r="F911" s="35"/>
      <c r="G911" s="35"/>
    </row>
    <row r="912">
      <c r="A912" s="35"/>
      <c r="B912" s="35"/>
      <c r="C912" s="35"/>
      <c r="D912" s="35"/>
      <c r="E912" s="35"/>
      <c r="F912" s="35"/>
      <c r="G912" s="35"/>
    </row>
    <row r="913">
      <c r="A913" s="35"/>
      <c r="B913" s="35"/>
      <c r="C913" s="35"/>
      <c r="D913" s="35"/>
      <c r="E913" s="35"/>
      <c r="F913" s="35"/>
      <c r="G913" s="35"/>
    </row>
    <row r="914">
      <c r="A914" s="35"/>
      <c r="B914" s="35"/>
      <c r="C914" s="35"/>
      <c r="D914" s="35"/>
      <c r="E914" s="35"/>
      <c r="F914" s="35"/>
      <c r="G914" s="35"/>
    </row>
    <row r="915">
      <c r="A915" s="35"/>
      <c r="B915" s="35"/>
      <c r="C915" s="35"/>
      <c r="D915" s="35"/>
      <c r="E915" s="35"/>
      <c r="F915" s="35"/>
      <c r="G915" s="35"/>
    </row>
    <row r="916">
      <c r="A916" s="35"/>
      <c r="B916" s="35"/>
      <c r="C916" s="35"/>
      <c r="D916" s="35"/>
      <c r="E916" s="35"/>
      <c r="F916" s="35"/>
      <c r="G916" s="35"/>
    </row>
    <row r="917">
      <c r="A917" s="35"/>
      <c r="B917" s="35"/>
      <c r="C917" s="35"/>
      <c r="D917" s="35"/>
      <c r="E917" s="35"/>
      <c r="F917" s="35"/>
      <c r="G917" s="35"/>
    </row>
    <row r="918">
      <c r="A918" s="35"/>
      <c r="B918" s="35"/>
      <c r="C918" s="35"/>
      <c r="D918" s="35"/>
      <c r="E918" s="35"/>
      <c r="F918" s="35"/>
      <c r="G918" s="35"/>
    </row>
    <row r="919">
      <c r="A919" s="35"/>
      <c r="B919" s="35"/>
      <c r="C919" s="35"/>
      <c r="D919" s="35"/>
      <c r="E919" s="35"/>
      <c r="F919" s="35"/>
      <c r="G919" s="35"/>
    </row>
    <row r="920">
      <c r="A920" s="35"/>
      <c r="B920" s="35"/>
      <c r="C920" s="35"/>
      <c r="D920" s="35"/>
      <c r="E920" s="35"/>
      <c r="F920" s="35"/>
      <c r="G920" s="35"/>
    </row>
    <row r="921">
      <c r="A921" s="35"/>
      <c r="B921" s="35"/>
      <c r="C921" s="35"/>
      <c r="D921" s="35"/>
      <c r="E921" s="35"/>
      <c r="F921" s="35"/>
      <c r="G921" s="35"/>
    </row>
    <row r="922">
      <c r="A922" s="35"/>
      <c r="B922" s="35"/>
      <c r="C922" s="35"/>
      <c r="D922" s="35"/>
      <c r="E922" s="35"/>
      <c r="F922" s="35"/>
      <c r="G922" s="35"/>
    </row>
    <row r="923">
      <c r="A923" s="35"/>
      <c r="B923" s="35"/>
      <c r="C923" s="35"/>
      <c r="D923" s="35"/>
      <c r="E923" s="35"/>
      <c r="F923" s="35"/>
      <c r="G923" s="35"/>
    </row>
    <row r="924">
      <c r="A924" s="35"/>
      <c r="B924" s="35"/>
      <c r="C924" s="35"/>
      <c r="D924" s="35"/>
      <c r="E924" s="35"/>
      <c r="F924" s="35"/>
      <c r="G924" s="35"/>
    </row>
    <row r="925">
      <c r="A925" s="35"/>
      <c r="B925" s="35"/>
      <c r="C925" s="35"/>
      <c r="D925" s="35"/>
      <c r="E925" s="35"/>
      <c r="F925" s="35"/>
      <c r="G925" s="35"/>
    </row>
    <row r="926">
      <c r="A926" s="35"/>
      <c r="B926" s="35"/>
      <c r="C926" s="35"/>
      <c r="D926" s="35"/>
      <c r="E926" s="35"/>
      <c r="F926" s="35"/>
      <c r="G926" s="35"/>
    </row>
    <row r="927">
      <c r="A927" s="35"/>
      <c r="B927" s="35"/>
      <c r="C927" s="35"/>
      <c r="D927" s="35"/>
      <c r="E927" s="35"/>
      <c r="F927" s="35"/>
      <c r="G927" s="35"/>
    </row>
    <row r="928">
      <c r="A928" s="35"/>
      <c r="B928" s="35"/>
      <c r="C928" s="35"/>
      <c r="D928" s="35"/>
      <c r="E928" s="35"/>
      <c r="F928" s="35"/>
      <c r="G928" s="35"/>
    </row>
    <row r="929">
      <c r="A929" s="35"/>
      <c r="B929" s="35"/>
      <c r="C929" s="35"/>
      <c r="D929" s="35"/>
      <c r="E929" s="35"/>
      <c r="F929" s="35"/>
      <c r="G929" s="35"/>
    </row>
    <row r="930">
      <c r="A930" s="35"/>
      <c r="B930" s="35"/>
      <c r="C930" s="35"/>
      <c r="D930" s="35"/>
      <c r="E930" s="35"/>
      <c r="F930" s="35"/>
      <c r="G930" s="35"/>
    </row>
    <row r="931">
      <c r="A931" s="35"/>
      <c r="B931" s="35"/>
      <c r="C931" s="35"/>
      <c r="D931" s="35"/>
      <c r="E931" s="35"/>
      <c r="F931" s="35"/>
      <c r="G931" s="35"/>
    </row>
    <row r="932">
      <c r="A932" s="35"/>
      <c r="B932" s="35"/>
      <c r="C932" s="35"/>
      <c r="D932" s="35"/>
      <c r="E932" s="35"/>
      <c r="F932" s="35"/>
      <c r="G932" s="35"/>
    </row>
    <row r="933">
      <c r="A933" s="35"/>
      <c r="B933" s="35"/>
      <c r="C933" s="35"/>
      <c r="D933" s="35"/>
      <c r="E933" s="35"/>
      <c r="F933" s="35"/>
      <c r="G933" s="35"/>
    </row>
    <row r="934">
      <c r="A934" s="35"/>
      <c r="B934" s="35"/>
      <c r="C934" s="35"/>
      <c r="D934" s="35"/>
      <c r="E934" s="35"/>
      <c r="F934" s="35"/>
      <c r="G934" s="35"/>
    </row>
    <row r="935">
      <c r="A935" s="35"/>
      <c r="B935" s="35"/>
      <c r="C935" s="35"/>
      <c r="D935" s="35"/>
      <c r="E935" s="35"/>
      <c r="F935" s="35"/>
      <c r="G935" s="35"/>
    </row>
    <row r="936">
      <c r="A936" s="35"/>
      <c r="B936" s="35"/>
      <c r="C936" s="35"/>
      <c r="D936" s="35"/>
      <c r="E936" s="35"/>
      <c r="F936" s="35"/>
      <c r="G936" s="35"/>
    </row>
    <row r="937">
      <c r="A937" s="35"/>
      <c r="B937" s="35"/>
      <c r="C937" s="35"/>
      <c r="D937" s="35"/>
      <c r="E937" s="35"/>
      <c r="F937" s="35"/>
      <c r="G937" s="35"/>
    </row>
    <row r="938">
      <c r="A938" s="35"/>
      <c r="B938" s="35"/>
      <c r="C938" s="35"/>
      <c r="D938" s="35"/>
      <c r="E938" s="35"/>
      <c r="F938" s="35"/>
      <c r="G938" s="35"/>
    </row>
    <row r="939">
      <c r="A939" s="35"/>
      <c r="B939" s="35"/>
      <c r="C939" s="35"/>
      <c r="D939" s="35"/>
      <c r="E939" s="35"/>
      <c r="F939" s="35"/>
      <c r="G939" s="35"/>
    </row>
    <row r="940">
      <c r="A940" s="35"/>
      <c r="B940" s="35"/>
      <c r="C940" s="35"/>
      <c r="D940" s="35"/>
      <c r="E940" s="35"/>
      <c r="F940" s="35"/>
      <c r="G940" s="35"/>
    </row>
    <row r="941">
      <c r="A941" s="35"/>
      <c r="B941" s="35"/>
      <c r="C941" s="35"/>
      <c r="D941" s="35"/>
      <c r="E941" s="35"/>
      <c r="F941" s="35"/>
      <c r="G941" s="35"/>
    </row>
    <row r="942">
      <c r="A942" s="35"/>
      <c r="B942" s="35"/>
      <c r="C942" s="35"/>
      <c r="D942" s="35"/>
      <c r="E942" s="35"/>
      <c r="F942" s="35"/>
      <c r="G942" s="35"/>
    </row>
    <row r="943">
      <c r="A943" s="35"/>
      <c r="B943" s="35"/>
      <c r="C943" s="35"/>
      <c r="D943" s="35"/>
      <c r="E943" s="35"/>
      <c r="F943" s="35"/>
      <c r="G943" s="35"/>
    </row>
    <row r="944">
      <c r="A944" s="35"/>
      <c r="B944" s="35"/>
      <c r="C944" s="35"/>
      <c r="D944" s="35"/>
      <c r="E944" s="35"/>
      <c r="F944" s="35"/>
      <c r="G944" s="35"/>
    </row>
    <row r="945">
      <c r="A945" s="35"/>
      <c r="B945" s="35"/>
      <c r="C945" s="35"/>
      <c r="D945" s="35"/>
      <c r="E945" s="35"/>
      <c r="F945" s="35"/>
      <c r="G945" s="35"/>
    </row>
    <row r="946">
      <c r="A946" s="35"/>
      <c r="B946" s="35"/>
      <c r="C946" s="35"/>
      <c r="D946" s="35"/>
      <c r="E946" s="35"/>
      <c r="F946" s="35"/>
      <c r="G946" s="35"/>
    </row>
    <row r="947">
      <c r="A947" s="35"/>
      <c r="B947" s="35"/>
      <c r="C947" s="35"/>
      <c r="D947" s="35"/>
      <c r="E947" s="35"/>
      <c r="F947" s="35"/>
      <c r="G947" s="35"/>
    </row>
    <row r="948">
      <c r="A948" s="35"/>
      <c r="B948" s="35"/>
      <c r="C948" s="35"/>
      <c r="D948" s="35"/>
      <c r="E948" s="35"/>
      <c r="F948" s="35"/>
      <c r="G948" s="35"/>
    </row>
    <row r="949">
      <c r="A949" s="35"/>
      <c r="B949" s="35"/>
      <c r="C949" s="35"/>
      <c r="D949" s="35"/>
      <c r="E949" s="35"/>
      <c r="F949" s="35"/>
      <c r="G949" s="35"/>
    </row>
    <row r="950">
      <c r="A950" s="35"/>
      <c r="B950" s="35"/>
      <c r="C950" s="35"/>
      <c r="D950" s="35"/>
      <c r="E950" s="35"/>
      <c r="F950" s="35"/>
      <c r="G950" s="35"/>
    </row>
    <row r="951">
      <c r="A951" s="35"/>
      <c r="B951" s="35"/>
      <c r="C951" s="35"/>
      <c r="D951" s="35"/>
      <c r="E951" s="35"/>
      <c r="F951" s="35"/>
      <c r="G951" s="35"/>
    </row>
    <row r="952">
      <c r="A952" s="35"/>
      <c r="B952" s="35"/>
      <c r="C952" s="35"/>
      <c r="D952" s="35"/>
      <c r="E952" s="35"/>
      <c r="F952" s="35"/>
      <c r="G952" s="35"/>
    </row>
    <row r="953">
      <c r="A953" s="35"/>
      <c r="B953" s="35"/>
      <c r="C953" s="35"/>
      <c r="D953" s="35"/>
      <c r="E953" s="35"/>
      <c r="F953" s="35"/>
      <c r="G953" s="35"/>
    </row>
    <row r="954">
      <c r="A954" s="35"/>
      <c r="B954" s="35"/>
      <c r="C954" s="35"/>
      <c r="D954" s="35"/>
      <c r="E954" s="35"/>
      <c r="F954" s="35"/>
      <c r="G954" s="35"/>
    </row>
    <row r="955">
      <c r="A955" s="35"/>
      <c r="B955" s="35"/>
      <c r="C955" s="35"/>
      <c r="D955" s="35"/>
      <c r="E955" s="35"/>
      <c r="F955" s="35"/>
      <c r="G955" s="35"/>
    </row>
    <row r="956">
      <c r="A956" s="35"/>
      <c r="B956" s="35"/>
      <c r="C956" s="35"/>
      <c r="D956" s="35"/>
      <c r="E956" s="35"/>
      <c r="F956" s="35"/>
      <c r="G956" s="35"/>
    </row>
    <row r="957">
      <c r="A957" s="35"/>
      <c r="B957" s="35"/>
      <c r="C957" s="35"/>
      <c r="D957" s="35"/>
      <c r="E957" s="35"/>
      <c r="F957" s="35"/>
      <c r="G957" s="35"/>
    </row>
    <row r="958">
      <c r="A958" s="35"/>
      <c r="B958" s="35"/>
      <c r="C958" s="35"/>
      <c r="D958" s="35"/>
      <c r="E958" s="35"/>
      <c r="F958" s="35"/>
      <c r="G958" s="35"/>
    </row>
    <row r="959">
      <c r="A959" s="35"/>
      <c r="B959" s="35"/>
      <c r="C959" s="35"/>
      <c r="D959" s="35"/>
      <c r="E959" s="35"/>
      <c r="F959" s="35"/>
      <c r="G959" s="35"/>
    </row>
    <row r="960">
      <c r="A960" s="35"/>
      <c r="B960" s="35"/>
      <c r="C960" s="35"/>
      <c r="D960" s="35"/>
      <c r="E960" s="35"/>
      <c r="F960" s="35"/>
      <c r="G960" s="35"/>
    </row>
    <row r="961">
      <c r="A961" s="35"/>
      <c r="B961" s="35"/>
      <c r="C961" s="35"/>
      <c r="D961" s="35"/>
      <c r="E961" s="35"/>
      <c r="F961" s="35"/>
      <c r="G961" s="35"/>
    </row>
    <row r="962">
      <c r="A962" s="35"/>
      <c r="B962" s="35"/>
      <c r="C962" s="35"/>
      <c r="D962" s="35"/>
      <c r="E962" s="35"/>
      <c r="F962" s="35"/>
      <c r="G962" s="35"/>
    </row>
    <row r="963">
      <c r="A963" s="35"/>
      <c r="B963" s="35"/>
      <c r="C963" s="35"/>
      <c r="D963" s="35"/>
      <c r="E963" s="35"/>
      <c r="F963" s="35"/>
      <c r="G963" s="35"/>
    </row>
    <row r="964">
      <c r="A964" s="35"/>
      <c r="B964" s="35"/>
      <c r="C964" s="35"/>
      <c r="D964" s="35"/>
      <c r="E964" s="35"/>
      <c r="F964" s="35"/>
      <c r="G964" s="35"/>
    </row>
    <row r="965">
      <c r="A965" s="35"/>
      <c r="B965" s="35"/>
      <c r="C965" s="35"/>
      <c r="D965" s="35"/>
      <c r="E965" s="35"/>
      <c r="F965" s="35"/>
      <c r="G965" s="35"/>
    </row>
    <row r="966">
      <c r="A966" s="35"/>
      <c r="B966" s="35"/>
      <c r="C966" s="35"/>
      <c r="D966" s="35"/>
      <c r="E966" s="35"/>
      <c r="F966" s="35"/>
      <c r="G966" s="35"/>
    </row>
    <row r="967">
      <c r="A967" s="35"/>
      <c r="B967" s="35"/>
      <c r="C967" s="35"/>
      <c r="D967" s="35"/>
      <c r="E967" s="35"/>
      <c r="F967" s="35"/>
      <c r="G967" s="35"/>
    </row>
    <row r="968">
      <c r="A968" s="35"/>
      <c r="B968" s="35"/>
      <c r="C968" s="35"/>
      <c r="D968" s="35"/>
      <c r="E968" s="35"/>
      <c r="F968" s="35"/>
      <c r="G968" s="35"/>
    </row>
    <row r="969">
      <c r="A969" s="35"/>
      <c r="B969" s="35"/>
      <c r="C969" s="35"/>
      <c r="D969" s="35"/>
      <c r="E969" s="35"/>
      <c r="F969" s="35"/>
      <c r="G969" s="35"/>
    </row>
    <row r="970">
      <c r="A970" s="35"/>
      <c r="B970" s="35"/>
      <c r="C970" s="35"/>
      <c r="D970" s="35"/>
      <c r="E970" s="35"/>
      <c r="F970" s="35"/>
      <c r="G970" s="35"/>
    </row>
    <row r="971">
      <c r="A971" s="35"/>
      <c r="B971" s="35"/>
      <c r="C971" s="35"/>
      <c r="D971" s="35"/>
      <c r="E971" s="35"/>
      <c r="F971" s="35"/>
      <c r="G971" s="35"/>
    </row>
    <row r="972">
      <c r="A972" s="35"/>
      <c r="B972" s="35"/>
      <c r="C972" s="35"/>
      <c r="D972" s="35"/>
      <c r="E972" s="35"/>
      <c r="F972" s="35"/>
      <c r="G972" s="35"/>
    </row>
    <row r="973">
      <c r="A973" s="35"/>
      <c r="B973" s="35"/>
      <c r="C973" s="35"/>
      <c r="D973" s="35"/>
      <c r="E973" s="35"/>
      <c r="F973" s="35"/>
      <c r="G973" s="35"/>
    </row>
    <row r="974">
      <c r="A974" s="35"/>
      <c r="B974" s="35"/>
      <c r="C974" s="35"/>
      <c r="D974" s="35"/>
      <c r="E974" s="35"/>
      <c r="F974" s="35"/>
      <c r="G974" s="35"/>
    </row>
    <row r="975">
      <c r="A975" s="35"/>
      <c r="B975" s="35"/>
      <c r="C975" s="35"/>
      <c r="D975" s="35"/>
      <c r="E975" s="35"/>
      <c r="F975" s="35"/>
      <c r="G975" s="35"/>
    </row>
    <row r="976">
      <c r="A976" s="35"/>
      <c r="B976" s="35"/>
      <c r="C976" s="35"/>
      <c r="D976" s="35"/>
      <c r="E976" s="35"/>
      <c r="F976" s="35"/>
      <c r="G976" s="35"/>
    </row>
    <row r="977">
      <c r="A977" s="35"/>
      <c r="B977" s="35"/>
      <c r="C977" s="35"/>
      <c r="D977" s="35"/>
      <c r="E977" s="35"/>
      <c r="F977" s="35"/>
      <c r="G977" s="35"/>
    </row>
    <row r="978">
      <c r="A978" s="35"/>
      <c r="B978" s="35"/>
      <c r="C978" s="35"/>
      <c r="D978" s="35"/>
      <c r="E978" s="35"/>
      <c r="F978" s="35"/>
      <c r="G978" s="35"/>
    </row>
    <row r="979">
      <c r="A979" s="35"/>
      <c r="B979" s="35"/>
      <c r="C979" s="35"/>
      <c r="D979" s="35"/>
      <c r="E979" s="35"/>
      <c r="F979" s="35"/>
      <c r="G979" s="35"/>
    </row>
    <row r="980">
      <c r="A980" s="35"/>
      <c r="B980" s="35"/>
      <c r="C980" s="35"/>
      <c r="D980" s="35"/>
      <c r="E980" s="35"/>
      <c r="F980" s="35"/>
      <c r="G980" s="35"/>
    </row>
    <row r="981">
      <c r="A981" s="35"/>
      <c r="B981" s="35"/>
      <c r="C981" s="35"/>
      <c r="D981" s="35"/>
      <c r="E981" s="35"/>
      <c r="F981" s="35"/>
      <c r="G981" s="35"/>
    </row>
    <row r="982">
      <c r="A982" s="35"/>
      <c r="B982" s="35"/>
      <c r="C982" s="35"/>
      <c r="D982" s="35"/>
      <c r="E982" s="35"/>
      <c r="F982" s="35"/>
      <c r="G982" s="35"/>
    </row>
    <row r="983">
      <c r="A983" s="35"/>
      <c r="B983" s="35"/>
      <c r="C983" s="35"/>
      <c r="D983" s="35"/>
      <c r="E983" s="35"/>
      <c r="F983" s="35"/>
      <c r="G983" s="35"/>
    </row>
    <row r="984">
      <c r="A984" s="35"/>
      <c r="B984" s="35"/>
      <c r="C984" s="35"/>
      <c r="D984" s="35"/>
      <c r="E984" s="35"/>
      <c r="F984" s="35"/>
      <c r="G984" s="35"/>
    </row>
    <row r="985">
      <c r="A985" s="35"/>
      <c r="B985" s="35"/>
      <c r="C985" s="35"/>
      <c r="D985" s="35"/>
      <c r="E985" s="35"/>
      <c r="F985" s="35"/>
      <c r="G985" s="35"/>
    </row>
    <row r="986">
      <c r="A986" s="35"/>
      <c r="B986" s="35"/>
      <c r="C986" s="35"/>
      <c r="D986" s="35"/>
      <c r="E986" s="35"/>
      <c r="F986" s="35"/>
      <c r="G986" s="35"/>
    </row>
    <row r="987">
      <c r="A987" s="35"/>
      <c r="B987" s="35"/>
      <c r="C987" s="35"/>
      <c r="D987" s="35"/>
      <c r="E987" s="35"/>
      <c r="F987" s="35"/>
      <c r="G987" s="35"/>
    </row>
    <row r="988">
      <c r="A988" s="35"/>
      <c r="B988" s="35"/>
      <c r="C988" s="35"/>
      <c r="D988" s="35"/>
      <c r="E988" s="35"/>
      <c r="F988" s="35"/>
      <c r="G988" s="35"/>
    </row>
    <row r="989">
      <c r="A989" s="35"/>
      <c r="B989" s="35"/>
      <c r="C989" s="35"/>
      <c r="D989" s="35"/>
      <c r="E989" s="35"/>
      <c r="F989" s="35"/>
      <c r="G989" s="35"/>
    </row>
    <row r="990">
      <c r="A990" s="35"/>
      <c r="B990" s="35"/>
      <c r="C990" s="35"/>
      <c r="D990" s="35"/>
      <c r="E990" s="35"/>
      <c r="F990" s="35"/>
      <c r="G990" s="35"/>
    </row>
    <row r="991">
      <c r="A991" s="35"/>
      <c r="B991" s="35"/>
      <c r="C991" s="35"/>
      <c r="D991" s="35"/>
      <c r="E991" s="35"/>
      <c r="F991" s="35"/>
      <c r="G991" s="35"/>
    </row>
    <row r="992">
      <c r="A992" s="35"/>
      <c r="B992" s="35"/>
      <c r="C992" s="35"/>
      <c r="D992" s="35"/>
      <c r="E992" s="35"/>
      <c r="F992" s="35"/>
      <c r="G992" s="35"/>
    </row>
    <row r="993">
      <c r="A993" s="35"/>
      <c r="B993" s="35"/>
      <c r="C993" s="35"/>
      <c r="D993" s="35"/>
      <c r="E993" s="35"/>
      <c r="F993" s="35"/>
      <c r="G993" s="35"/>
    </row>
    <row r="994">
      <c r="A994" s="35"/>
      <c r="B994" s="35"/>
      <c r="C994" s="35"/>
      <c r="D994" s="35"/>
      <c r="E994" s="35"/>
      <c r="F994" s="35"/>
      <c r="G994" s="35"/>
    </row>
    <row r="995">
      <c r="A995" s="35"/>
      <c r="B995" s="35"/>
      <c r="C995" s="35"/>
      <c r="D995" s="35"/>
      <c r="E995" s="35"/>
      <c r="F995" s="35"/>
      <c r="G995" s="35"/>
    </row>
    <row r="996">
      <c r="A996" s="35"/>
      <c r="B996" s="35"/>
      <c r="C996" s="35"/>
      <c r="D996" s="35"/>
      <c r="E996" s="35"/>
      <c r="F996" s="35"/>
      <c r="G996" s="35"/>
    </row>
    <row r="997">
      <c r="A997" s="35"/>
      <c r="B997" s="35"/>
      <c r="C997" s="35"/>
      <c r="D997" s="35"/>
      <c r="E997" s="35"/>
      <c r="F997" s="35"/>
      <c r="G997" s="35"/>
    </row>
    <row r="998">
      <c r="A998" s="35"/>
      <c r="B998" s="35"/>
      <c r="C998" s="35"/>
      <c r="D998" s="35"/>
      <c r="E998" s="35"/>
      <c r="F998" s="35"/>
      <c r="G998" s="35"/>
    </row>
    <row r="999">
      <c r="A999" s="35"/>
      <c r="B999" s="35"/>
      <c r="C999" s="35"/>
      <c r="D999" s="35"/>
      <c r="E999" s="35"/>
      <c r="F999" s="35"/>
      <c r="G999" s="35"/>
    </row>
    <row r="1000">
      <c r="A1000" s="35"/>
      <c r="B1000" s="35"/>
      <c r="C1000" s="35"/>
      <c r="D1000" s="35"/>
      <c r="E1000" s="35"/>
      <c r="F1000" s="35"/>
      <c r="G1000" s="35"/>
    </row>
  </sheetData>
  <conditionalFormatting sqref="C1:D1000">
    <cfRule type="cellIs" dxfId="0" priority="1" operator="less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6.71"/>
    <col customWidth="1" min="3" max="3" width="10.14"/>
    <col customWidth="1" min="4" max="4" width="10.43"/>
    <col customWidth="1" min="5" max="7" width="16.71"/>
  </cols>
  <sheetData>
    <row r="1">
      <c r="A1" s="57" t="s">
        <v>1</v>
      </c>
      <c r="B1" s="57" t="s">
        <v>60</v>
      </c>
      <c r="C1" s="58" t="s">
        <v>41</v>
      </c>
      <c r="D1" s="58" t="s">
        <v>59</v>
      </c>
      <c r="E1" s="57" t="s">
        <v>41</v>
      </c>
      <c r="F1" s="57" t="s">
        <v>59</v>
      </c>
      <c r="G1" s="57" t="s">
        <v>2</v>
      </c>
    </row>
    <row r="2">
      <c r="A2" s="30" t="s">
        <v>44</v>
      </c>
      <c r="B2" s="30">
        <v>0.0</v>
      </c>
      <c r="C2" s="43">
        <f>VLOOKUP(CONCATENATE($C$1,A2,B2),'Dados planilhados'!D:P,13,FALSE)</f>
        <v>452067.1667</v>
      </c>
      <c r="D2" s="43">
        <f>VLOOKUP(CONCATENATE($D$1,A2,B2),'Dados planilhados'!D:P,13,FALSE)</f>
        <v>-1204167.167</v>
      </c>
      <c r="E2" s="35"/>
      <c r="F2" s="35"/>
      <c r="G2" s="35"/>
    </row>
    <row r="3">
      <c r="A3" s="30" t="s">
        <v>44</v>
      </c>
      <c r="B3" s="30">
        <v>5.0</v>
      </c>
      <c r="C3" s="43">
        <f>VLOOKUP(CONCATENATE($C$1,A3,B3),'Dados planilhados'!D:P,13,FALSE)</f>
        <v>2167861</v>
      </c>
      <c r="D3" s="43">
        <f>VLOOKUP(CONCATENATE($D$1,A3,B3),'Dados planilhados'!D:P,13,FALSE)</f>
        <v>608016</v>
      </c>
      <c r="E3" s="35"/>
      <c r="F3" s="35"/>
      <c r="G3" s="35"/>
    </row>
    <row r="4">
      <c r="A4" s="30" t="s">
        <v>44</v>
      </c>
      <c r="B4" s="30">
        <v>10.0</v>
      </c>
      <c r="C4" s="43">
        <f>VLOOKUP(CONCATENATE($C$1,A4,B4),'Dados planilhados'!D:P,13,FALSE)</f>
        <v>5407408</v>
      </c>
      <c r="D4" s="43">
        <f>VLOOKUP(CONCATENATE($D$1,A4,B4),'Dados planilhados'!D:P,13,FALSE)</f>
        <v>4031258</v>
      </c>
      <c r="E4" s="35"/>
      <c r="F4" s="35"/>
      <c r="G4" s="35"/>
    </row>
    <row r="5">
      <c r="A5" s="30" t="s">
        <v>44</v>
      </c>
      <c r="B5" s="30">
        <v>15.0</v>
      </c>
      <c r="C5" s="43">
        <f>VLOOKUP(CONCATENATE($C$1,A5,B5),'Dados planilhados'!D:P,13,FALSE)</f>
        <v>9193489.667</v>
      </c>
      <c r="D5" s="43">
        <f>VLOOKUP(CONCATENATE($D$1,A5,B5),'Dados planilhados'!D:P,13,FALSE)</f>
        <v>8355162</v>
      </c>
      <c r="E5" s="35"/>
      <c r="F5" s="35"/>
      <c r="G5" s="35"/>
    </row>
    <row r="6">
      <c r="A6" s="30" t="s">
        <v>44</v>
      </c>
      <c r="B6" s="30">
        <v>20.0</v>
      </c>
      <c r="C6" s="43">
        <f>VLOOKUP(CONCATENATE($C$1,A6,B6),'Dados planilhados'!D:P,13,FALSE)</f>
        <v>13218263.33</v>
      </c>
      <c r="D6" s="43">
        <f>VLOOKUP(CONCATENATE($D$1,A6,B6),'Dados planilhados'!D:P,13,FALSE)</f>
        <v>13354336</v>
      </c>
      <c r="E6" s="35"/>
      <c r="F6" s="35"/>
      <c r="G6" s="35"/>
    </row>
    <row r="7">
      <c r="A7" s="30" t="s">
        <v>44</v>
      </c>
      <c r="B7" s="30">
        <v>25.0</v>
      </c>
      <c r="C7" s="43">
        <f>VLOOKUP(CONCATENATE($C$1,A7,B7),'Dados planilhados'!D:P,13,FALSE)</f>
        <v>17256220.33</v>
      </c>
      <c r="D7" s="43">
        <f>VLOOKUP(CONCATENATE($D$1,A7,B7),'Dados planilhados'!D:P,13,FALSE)</f>
        <v>18723249.33</v>
      </c>
      <c r="E7" s="35"/>
      <c r="F7" s="35"/>
      <c r="G7" s="35"/>
    </row>
    <row r="8">
      <c r="A8" s="30" t="s">
        <v>44</v>
      </c>
      <c r="B8" s="30">
        <v>30.0</v>
      </c>
      <c r="C8" s="43">
        <f>VLOOKUP(CONCATENATE($C$1,A8,B8),'Dados planilhados'!D:P,13,FALSE)</f>
        <v>21007801</v>
      </c>
      <c r="D8" s="43">
        <f>VLOOKUP(CONCATENATE($D$1,A8,B8),'Dados planilhados'!D:P,13,FALSE)</f>
        <v>24325752.33</v>
      </c>
      <c r="E8" s="35"/>
      <c r="F8" s="35"/>
      <c r="G8" s="35"/>
    </row>
    <row r="9">
      <c r="A9" s="30" t="s">
        <v>44</v>
      </c>
      <c r="B9" s="30">
        <v>35.0</v>
      </c>
      <c r="C9" s="43">
        <f>VLOOKUP(CONCATENATE($C$1,A9,B9),'Dados planilhados'!D:P,13,FALSE)</f>
        <v>24597838.33</v>
      </c>
      <c r="D9" s="43">
        <f>VLOOKUP(CONCATENATE($D$1,A9,B9),'Dados planilhados'!D:P,13,FALSE)</f>
        <v>30258953.33</v>
      </c>
      <c r="E9" s="35"/>
      <c r="F9" s="35"/>
      <c r="G9" s="35"/>
    </row>
    <row r="10">
      <c r="A10" s="30" t="s">
        <v>44</v>
      </c>
      <c r="B10" s="30">
        <v>40.0</v>
      </c>
      <c r="C10" s="43">
        <f>VLOOKUP(CONCATENATE($C$1,A10,B10),'Dados planilhados'!D:P,13,FALSE)</f>
        <v>27908513.67</v>
      </c>
      <c r="D10" s="43">
        <f>VLOOKUP(CONCATENATE($D$1,A10,B10),'Dados planilhados'!D:P,13,FALSE)</f>
        <v>35762552.33</v>
      </c>
      <c r="E10" s="35"/>
      <c r="F10" s="35"/>
      <c r="G10" s="35"/>
    </row>
    <row r="11">
      <c r="A11" s="30" t="s">
        <v>44</v>
      </c>
      <c r="B11" s="30">
        <v>45.0</v>
      </c>
      <c r="C11" s="43">
        <f>VLOOKUP(CONCATENATE($C$1,A11,B11),'Dados planilhados'!D:P,13,FALSE)</f>
        <v>30954885.67</v>
      </c>
      <c r="D11" s="43">
        <f>VLOOKUP(CONCATENATE($D$1,A11,B11),'Dados planilhados'!D:P,13,FALSE)</f>
        <v>41242823.33</v>
      </c>
      <c r="E11" s="59"/>
      <c r="F11" s="59"/>
      <c r="G11" s="59" t="str">
        <f>(F11-E11)/E11</f>
        <v>#DIV/0!</v>
      </c>
    </row>
    <row r="12">
      <c r="A12" s="30" t="s">
        <v>45</v>
      </c>
      <c r="B12" s="30">
        <v>0.0</v>
      </c>
      <c r="C12" s="43">
        <f>VLOOKUP(CONCATENATE($C$1,A12,B12),'Dados planilhados'!D:P,13,FALSE)</f>
        <v>2349931.5</v>
      </c>
      <c r="D12" s="43">
        <f>VLOOKUP(CONCATENATE($D$1,A12,B12),'Dados planilhados'!D:P,13,FALSE)</f>
        <v>1059068.167</v>
      </c>
      <c r="E12" s="35"/>
      <c r="F12" s="35"/>
      <c r="G12" s="35"/>
    </row>
    <row r="13">
      <c r="A13" s="30" t="s">
        <v>45</v>
      </c>
      <c r="B13" s="30">
        <v>5.0</v>
      </c>
      <c r="C13" s="43">
        <f>VLOOKUP(CONCATENATE($C$1,A13,B13),'Dados planilhados'!D:P,13,FALSE)</f>
        <v>2729858</v>
      </c>
      <c r="D13" s="43">
        <f>VLOOKUP(CONCATENATE($D$1,A13,B13),'Dados planilhados'!D:P,13,FALSE)</f>
        <v>1422296.667</v>
      </c>
      <c r="E13" s="35"/>
      <c r="F13" s="35"/>
      <c r="G13" s="35"/>
    </row>
    <row r="14">
      <c r="A14" s="30" t="s">
        <v>45</v>
      </c>
      <c r="B14" s="30">
        <v>10.0</v>
      </c>
      <c r="C14" s="43">
        <f>VLOOKUP(CONCATENATE($C$1,A14,B14),'Dados planilhados'!D:P,13,FALSE)</f>
        <v>3490079</v>
      </c>
      <c r="D14" s="43">
        <f>VLOOKUP(CONCATENATE($D$1,A14,B14),'Dados planilhados'!D:P,13,FALSE)</f>
        <v>2250317.667</v>
      </c>
      <c r="E14" s="35"/>
      <c r="F14" s="35"/>
      <c r="G14" s="35"/>
    </row>
    <row r="15">
      <c r="A15" s="30" t="s">
        <v>45</v>
      </c>
      <c r="B15" s="30">
        <v>15.0</v>
      </c>
      <c r="C15" s="43">
        <f>VLOOKUP(CONCATENATE($C$1,A15,B15),'Dados planilhados'!D:P,13,FALSE)</f>
        <v>4473442.667</v>
      </c>
      <c r="D15" s="43">
        <f>VLOOKUP(CONCATENATE($D$1,A15,B15),'Dados planilhados'!D:P,13,FALSE)</f>
        <v>3250496</v>
      </c>
      <c r="E15" s="35"/>
      <c r="F15" s="35"/>
      <c r="G15" s="35"/>
    </row>
    <row r="16">
      <c r="A16" s="30" t="s">
        <v>45</v>
      </c>
      <c r="B16" s="30">
        <v>20.0</v>
      </c>
      <c r="C16" s="43">
        <f>VLOOKUP(CONCATENATE($C$1,A16,B16),'Dados planilhados'!D:P,13,FALSE)</f>
        <v>5649143.667</v>
      </c>
      <c r="D16" s="43">
        <f>VLOOKUP(CONCATENATE($D$1,A16,B16),'Dados planilhados'!D:P,13,FALSE)</f>
        <v>4708631.667</v>
      </c>
      <c r="E16" s="35"/>
      <c r="F16" s="35"/>
      <c r="G16" s="35"/>
    </row>
    <row r="17">
      <c r="A17" s="30" t="s">
        <v>45</v>
      </c>
      <c r="B17" s="30">
        <v>25.0</v>
      </c>
      <c r="C17" s="43">
        <f>VLOOKUP(CONCATENATE($C$1,A17,B17),'Dados planilhados'!D:P,13,FALSE)</f>
        <v>6892705.333</v>
      </c>
      <c r="D17" s="43">
        <f>VLOOKUP(CONCATENATE($D$1,A17,B17),'Dados planilhados'!D:P,13,FALSE)</f>
        <v>6503101</v>
      </c>
      <c r="E17" s="35"/>
      <c r="F17" s="35"/>
      <c r="G17" s="35"/>
    </row>
    <row r="18">
      <c r="A18" s="30" t="s">
        <v>45</v>
      </c>
      <c r="B18" s="30">
        <v>30.0</v>
      </c>
      <c r="C18" s="43">
        <f>VLOOKUP(CONCATENATE($C$1,A18,B18),'Dados planilhados'!D:P,13,FALSE)</f>
        <v>8217193.667</v>
      </c>
      <c r="D18" s="43">
        <f>VLOOKUP(CONCATENATE($D$1,A18,B18),'Dados planilhados'!D:P,13,FALSE)</f>
        <v>8555228.667</v>
      </c>
      <c r="E18" s="35"/>
      <c r="F18" s="35"/>
      <c r="G18" s="35"/>
    </row>
    <row r="19">
      <c r="A19" s="30" t="s">
        <v>45</v>
      </c>
      <c r="B19" s="30">
        <v>35.0</v>
      </c>
      <c r="C19" s="43">
        <f>VLOOKUP(CONCATENATE($C$1,A19,B19),'Dados planilhados'!D:P,13,FALSE)</f>
        <v>9619688.333</v>
      </c>
      <c r="D19" s="43">
        <f>VLOOKUP(CONCATENATE($D$1,A19,B19),'Dados planilhados'!D:P,13,FALSE)</f>
        <v>10986533</v>
      </c>
      <c r="E19" s="35"/>
      <c r="F19" s="35"/>
      <c r="G19" s="35"/>
    </row>
    <row r="20">
      <c r="A20" s="30" t="s">
        <v>45</v>
      </c>
      <c r="B20" s="30">
        <v>40.0</v>
      </c>
      <c r="C20" s="43">
        <f>VLOOKUP(CONCATENATE($C$1,A20,B20),'Dados planilhados'!D:P,13,FALSE)</f>
        <v>11064003.67</v>
      </c>
      <c r="D20" s="43">
        <f>VLOOKUP(CONCATENATE($D$1,A20,B20),'Dados planilhados'!D:P,13,FALSE)</f>
        <v>13721834.33</v>
      </c>
      <c r="E20" s="35"/>
      <c r="F20" s="35"/>
      <c r="G20" s="35"/>
    </row>
    <row r="21">
      <c r="A21" s="30" t="s">
        <v>45</v>
      </c>
      <c r="B21" s="30">
        <v>45.0</v>
      </c>
      <c r="C21" s="43">
        <f>VLOOKUP(CONCATENATE($C$1,A21,B21),'Dados planilhados'!D:P,13,FALSE)</f>
        <v>12455725.67</v>
      </c>
      <c r="D21" s="43">
        <f>VLOOKUP(CONCATENATE($D$1,A21,B21),'Dados planilhados'!D:P,13,FALSE)</f>
        <v>16668642</v>
      </c>
      <c r="E21" s="59"/>
      <c r="F21" s="59"/>
      <c r="G21" s="59" t="str">
        <f>(F21-E21)/E21</f>
        <v>#DIV/0!</v>
      </c>
    </row>
    <row r="22">
      <c r="A22" s="30" t="s">
        <v>46</v>
      </c>
      <c r="B22" s="30">
        <v>0.0</v>
      </c>
      <c r="C22" s="43">
        <f>VLOOKUP(CONCATENATE($C$1,A22,B22),'Dados planilhados'!D:P,13,FALSE)</f>
        <v>1492979.833</v>
      </c>
      <c r="D22" s="43">
        <f>VLOOKUP(CONCATENATE($D$1,A22,B22),'Dados planilhados'!D:P,13,FALSE)</f>
        <v>411208.8333</v>
      </c>
      <c r="E22" s="35"/>
      <c r="F22" s="35"/>
      <c r="G22" s="35"/>
    </row>
    <row r="23">
      <c r="A23" s="30" t="s">
        <v>46</v>
      </c>
      <c r="B23" s="30">
        <v>5.0</v>
      </c>
      <c r="C23" s="43">
        <f>VLOOKUP(CONCATENATE($C$1,A23,B23),'Dados planilhados'!D:P,13,FALSE)</f>
        <v>2411738</v>
      </c>
      <c r="D23" s="43">
        <f>VLOOKUP(CONCATENATE($D$1,A23,B23),'Dados planilhados'!D:P,13,FALSE)</f>
        <v>1113844.667</v>
      </c>
      <c r="E23" s="35"/>
      <c r="F23" s="35"/>
      <c r="G23" s="35"/>
    </row>
    <row r="24">
      <c r="A24" s="30" t="s">
        <v>46</v>
      </c>
      <c r="B24" s="30">
        <v>10.0</v>
      </c>
      <c r="C24" s="43">
        <f>VLOOKUP(CONCATENATE($C$1,A24,B24),'Dados planilhados'!D:P,13,FALSE)</f>
        <v>4144606.333</v>
      </c>
      <c r="D24" s="43">
        <f>VLOOKUP(CONCATENATE($D$1,A24,B24),'Dados planilhados'!D:P,13,FALSE)</f>
        <v>2512907.667</v>
      </c>
      <c r="E24" s="35"/>
      <c r="F24" s="35"/>
      <c r="G24" s="35"/>
    </row>
    <row r="25">
      <c r="A25" s="30" t="s">
        <v>46</v>
      </c>
      <c r="B25" s="30">
        <v>15.0</v>
      </c>
      <c r="C25" s="43">
        <f>VLOOKUP(CONCATENATE($C$1,A25,B25),'Dados planilhados'!D:P,13,FALSE)</f>
        <v>6244522.667</v>
      </c>
      <c r="D25" s="43">
        <f>VLOOKUP(CONCATENATE($D$1,A25,B25),'Dados planilhados'!D:P,13,FALSE)</f>
        <v>4318163.667</v>
      </c>
      <c r="E25" s="35"/>
      <c r="F25" s="35"/>
      <c r="G25" s="35"/>
    </row>
    <row r="26">
      <c r="A26" s="30" t="s">
        <v>46</v>
      </c>
      <c r="B26" s="30">
        <v>20.0</v>
      </c>
      <c r="C26" s="43">
        <f>VLOOKUP(CONCATENATE($C$1,A26,B26),'Dados planilhados'!D:P,13,FALSE)</f>
        <v>8606276</v>
      </c>
      <c r="D26" s="43">
        <f>VLOOKUP(CONCATENATE($D$1,A26,B26),'Dados planilhados'!D:P,13,FALSE)</f>
        <v>6745069</v>
      </c>
      <c r="E26" s="35"/>
      <c r="F26" s="35"/>
      <c r="G26" s="35"/>
    </row>
    <row r="27">
      <c r="A27" s="30" t="s">
        <v>46</v>
      </c>
      <c r="B27" s="30">
        <v>25.0</v>
      </c>
      <c r="C27" s="43">
        <f>VLOOKUP(CONCATENATE($C$1,A27,B27),'Dados planilhados'!D:P,13,FALSE)</f>
        <v>11238866</v>
      </c>
      <c r="D27" s="43">
        <f>VLOOKUP(CONCATENATE($D$1,A27,B27),'Dados planilhados'!D:P,13,FALSE)</f>
        <v>9748412.333</v>
      </c>
      <c r="E27" s="35"/>
      <c r="F27" s="35"/>
      <c r="G27" s="35"/>
    </row>
    <row r="28">
      <c r="A28" s="30" t="s">
        <v>46</v>
      </c>
      <c r="B28" s="30">
        <v>30.0</v>
      </c>
      <c r="C28" s="43">
        <f>VLOOKUP(CONCATENATE($C$1,A28,B28),'Dados planilhados'!D:P,13,FALSE)</f>
        <v>13765579</v>
      </c>
      <c r="D28" s="43">
        <f>VLOOKUP(CONCATENATE($D$1,A28,B28),'Dados planilhados'!D:P,13,FALSE)</f>
        <v>12982140.33</v>
      </c>
      <c r="E28" s="35"/>
      <c r="F28" s="35"/>
      <c r="G28" s="35"/>
    </row>
    <row r="29">
      <c r="A29" s="30" t="s">
        <v>46</v>
      </c>
      <c r="B29" s="30">
        <v>35.0</v>
      </c>
      <c r="C29" s="43">
        <f>VLOOKUP(CONCATENATE($C$1,A29,B29),'Dados planilhados'!D:P,13,FALSE)</f>
        <v>16285407.33</v>
      </c>
      <c r="D29" s="43">
        <f>VLOOKUP(CONCATENATE($D$1,A29,B29),'Dados planilhados'!D:P,13,FALSE)</f>
        <v>16716090.67</v>
      </c>
      <c r="E29" s="35"/>
      <c r="F29" s="35"/>
      <c r="G29" s="35"/>
    </row>
    <row r="30">
      <c r="A30" s="30" t="s">
        <v>46</v>
      </c>
      <c r="B30" s="30">
        <v>40.0</v>
      </c>
      <c r="C30" s="43">
        <f>VLOOKUP(CONCATENATE($C$1,A30,B30),'Dados planilhados'!D:P,13,FALSE)</f>
        <v>18715449.67</v>
      </c>
      <c r="D30" s="43">
        <f>VLOOKUP(CONCATENATE($D$1,A30,B30),'Dados planilhados'!D:P,13,FALSE)</f>
        <v>20775432.33</v>
      </c>
      <c r="E30" s="35"/>
      <c r="F30" s="35"/>
      <c r="G30" s="35"/>
    </row>
    <row r="31">
      <c r="A31" s="30" t="s">
        <v>46</v>
      </c>
      <c r="B31" s="30">
        <v>45.0</v>
      </c>
      <c r="C31" s="43">
        <f>VLOOKUP(CONCATENATE($C$1,A31,B31),'Dados planilhados'!D:P,13,FALSE)</f>
        <v>21179736.33</v>
      </c>
      <c r="D31" s="43">
        <f>VLOOKUP(CONCATENATE($D$1,A31,B31),'Dados planilhados'!D:P,13,FALSE)</f>
        <v>25134247.33</v>
      </c>
      <c r="E31" s="59"/>
      <c r="F31" s="59"/>
      <c r="G31" s="59" t="str">
        <f>(F31-E31)/E31</f>
        <v>#DIV/0!</v>
      </c>
    </row>
    <row r="32">
      <c r="A32" s="30" t="s">
        <v>47</v>
      </c>
      <c r="B32" s="30">
        <v>0.0</v>
      </c>
      <c r="C32" s="43">
        <f>VLOOKUP(CONCATENATE($C$1,A32,B32),'Dados planilhados'!D:P,13,FALSE)</f>
        <v>1013425.833</v>
      </c>
      <c r="D32" s="43">
        <f>VLOOKUP(CONCATENATE($D$1,A32,B32),'Dados planilhados'!D:P,13,FALSE)</f>
        <v>-292004.8333</v>
      </c>
      <c r="E32" s="35"/>
      <c r="F32" s="35"/>
      <c r="G32" s="35"/>
    </row>
    <row r="33">
      <c r="A33" s="30" t="s">
        <v>47</v>
      </c>
      <c r="B33" s="30">
        <v>5.0</v>
      </c>
      <c r="C33" s="43">
        <f>VLOOKUP(CONCATENATE($C$1,A33,B33),'Dados planilhados'!D:P,13,FALSE)</f>
        <v>997246.6667</v>
      </c>
      <c r="D33" s="43">
        <f>VLOOKUP(CONCATENATE($D$1,A33,B33),'Dados planilhados'!D:P,13,FALSE)</f>
        <v>-182509</v>
      </c>
      <c r="E33" s="35"/>
      <c r="F33" s="35"/>
      <c r="G33" s="35"/>
    </row>
    <row r="34">
      <c r="A34" s="30" t="s">
        <v>47</v>
      </c>
      <c r="B34" s="30">
        <v>10.0</v>
      </c>
      <c r="C34" s="43">
        <f>VLOOKUP(CONCATENATE($C$1,A34,B34),'Dados planilhados'!D:P,13,FALSE)</f>
        <v>1376024.333</v>
      </c>
      <c r="D34" s="43">
        <f>VLOOKUP(CONCATENATE($D$1,A34,B34),'Dados planilhados'!D:P,13,FALSE)</f>
        <v>351091.3333</v>
      </c>
      <c r="E34" s="35"/>
      <c r="F34" s="35"/>
      <c r="G34" s="35"/>
    </row>
    <row r="35">
      <c r="A35" s="30" t="s">
        <v>47</v>
      </c>
      <c r="B35" s="30">
        <v>15.0</v>
      </c>
      <c r="C35" s="43">
        <f>VLOOKUP(CONCATENATE($C$1,A35,B35),'Dados planilhados'!D:P,13,FALSE)</f>
        <v>1880004</v>
      </c>
      <c r="D35" s="43">
        <f>VLOOKUP(CONCATENATE($D$1,A35,B35),'Dados planilhados'!D:P,13,FALSE)</f>
        <v>1017719.667</v>
      </c>
      <c r="E35" s="35"/>
      <c r="F35" s="35"/>
      <c r="G35" s="35"/>
    </row>
    <row r="36">
      <c r="A36" s="30" t="s">
        <v>47</v>
      </c>
      <c r="B36" s="30">
        <v>20.0</v>
      </c>
      <c r="C36" s="43">
        <f>VLOOKUP(CONCATENATE($C$1,A36,B36),'Dados planilhados'!D:P,13,FALSE)</f>
        <v>2643493.667</v>
      </c>
      <c r="D36" s="43">
        <f>VLOOKUP(CONCATENATE($D$1,A36,B36),'Dados planilhados'!D:P,13,FALSE)</f>
        <v>1904554</v>
      </c>
      <c r="E36" s="35"/>
      <c r="F36" s="35"/>
      <c r="G36" s="35"/>
    </row>
    <row r="37">
      <c r="A37" s="30" t="s">
        <v>47</v>
      </c>
      <c r="B37" s="30">
        <v>25.0</v>
      </c>
      <c r="C37" s="43">
        <f>VLOOKUP(CONCATENATE($C$1,A37,B37),'Dados planilhados'!D:P,13,FALSE)</f>
        <v>3431291.667</v>
      </c>
      <c r="D37" s="43">
        <f>VLOOKUP(CONCATENATE($D$1,A37,B37),'Dados planilhados'!D:P,13,FALSE)</f>
        <v>3101804.333</v>
      </c>
      <c r="E37" s="35"/>
      <c r="F37" s="35"/>
      <c r="G37" s="35"/>
    </row>
    <row r="38">
      <c r="A38" s="30" t="s">
        <v>47</v>
      </c>
      <c r="B38" s="30">
        <v>30.0</v>
      </c>
      <c r="C38" s="43">
        <f>VLOOKUP(CONCATENATE($C$1,A38,B38),'Dados planilhados'!D:P,13,FALSE)</f>
        <v>4342069.333</v>
      </c>
      <c r="D38" s="43">
        <f>VLOOKUP(CONCATENATE($D$1,A38,B38),'Dados planilhados'!D:P,13,FALSE)</f>
        <v>4486359.333</v>
      </c>
      <c r="E38" s="35"/>
      <c r="F38" s="35"/>
      <c r="G38" s="35"/>
    </row>
    <row r="39">
      <c r="A39" s="30" t="s">
        <v>47</v>
      </c>
      <c r="B39" s="30">
        <v>35.0</v>
      </c>
      <c r="C39" s="43">
        <f>VLOOKUP(CONCATENATE($C$1,A39,B39),'Dados planilhados'!D:P,13,FALSE)</f>
        <v>5319408.333</v>
      </c>
      <c r="D39" s="43">
        <f>VLOOKUP(CONCATENATE($D$1,A39,B39),'Dados planilhados'!D:P,13,FALSE)</f>
        <v>6144718.667</v>
      </c>
      <c r="E39" s="35"/>
      <c r="F39" s="35"/>
      <c r="G39" s="35"/>
    </row>
    <row r="40">
      <c r="A40" s="30" t="s">
        <v>47</v>
      </c>
      <c r="B40" s="30">
        <v>40.0</v>
      </c>
      <c r="C40" s="43">
        <f>VLOOKUP(CONCATENATE($C$1,A40,B40),'Dados planilhados'!D:P,13,FALSE)</f>
        <v>6361471.333</v>
      </c>
      <c r="D40" s="43">
        <f>VLOOKUP(CONCATENATE($D$1,A40,B40),'Dados planilhados'!D:P,13,FALSE)</f>
        <v>8165495.333</v>
      </c>
      <c r="E40" s="35"/>
      <c r="F40" s="35"/>
      <c r="G40" s="35"/>
    </row>
    <row r="41">
      <c r="A41" s="30" t="s">
        <v>47</v>
      </c>
      <c r="B41" s="30">
        <v>45.0</v>
      </c>
      <c r="C41" s="43">
        <f>VLOOKUP(CONCATENATE($C$1,A41,B41),'Dados planilhados'!D:P,13,FALSE)</f>
        <v>7490076</v>
      </c>
      <c r="D41" s="43">
        <f>VLOOKUP(CONCATENATE($D$1,A41,B41),'Dados planilhados'!D:P,13,FALSE)</f>
        <v>10367317</v>
      </c>
      <c r="E41" s="59"/>
      <c r="F41" s="59"/>
      <c r="G41" s="59" t="str">
        <f>(F41-E41)/E41</f>
        <v>#DIV/0!</v>
      </c>
    </row>
    <row r="42">
      <c r="A42" s="30" t="s">
        <v>48</v>
      </c>
      <c r="B42" s="30">
        <v>0.0</v>
      </c>
      <c r="C42" s="43">
        <f>VLOOKUP(CONCATENATE($C$1,A42,B42),'Dados planilhados'!D:P,13,FALSE)</f>
        <v>1797427.833</v>
      </c>
      <c r="D42" s="43">
        <f>VLOOKUP(CONCATENATE($D$1,A42,B42),'Dados planilhados'!D:P,13,FALSE)</f>
        <v>66945.16667</v>
      </c>
      <c r="E42" s="35"/>
      <c r="F42" s="35"/>
      <c r="G42" s="35"/>
    </row>
    <row r="43">
      <c r="A43" s="30" t="s">
        <v>48</v>
      </c>
      <c r="B43" s="30">
        <v>5.0</v>
      </c>
      <c r="C43" s="43">
        <f>VLOOKUP(CONCATENATE($C$1,A43,B43),'Dados planilhados'!D:P,13,FALSE)</f>
        <v>2282014.667</v>
      </c>
      <c r="D43" s="43">
        <f>VLOOKUP(CONCATENATE($D$1,A43,B43),'Dados planilhados'!D:P,13,FALSE)</f>
        <v>668808.6667</v>
      </c>
      <c r="E43" s="35"/>
      <c r="F43" s="35"/>
      <c r="G43" s="35"/>
    </row>
    <row r="44">
      <c r="A44" s="30" t="s">
        <v>48</v>
      </c>
      <c r="B44" s="30">
        <v>10.0</v>
      </c>
      <c r="C44" s="43">
        <f>VLOOKUP(CONCATENATE($C$1,A44,B44),'Dados planilhados'!D:P,13,FALSE)</f>
        <v>3338447.333</v>
      </c>
      <c r="D44" s="43">
        <f>VLOOKUP(CONCATENATE($D$1,A44,B44),'Dados planilhados'!D:P,13,FALSE)</f>
        <v>1956000.667</v>
      </c>
      <c r="E44" s="35"/>
      <c r="F44" s="35"/>
      <c r="G44" s="35"/>
    </row>
    <row r="45">
      <c r="A45" s="30" t="s">
        <v>48</v>
      </c>
      <c r="B45" s="30">
        <v>15.0</v>
      </c>
      <c r="C45" s="43">
        <f>VLOOKUP(CONCATENATE($C$1,A45,B45),'Dados planilhados'!D:P,13,FALSE)</f>
        <v>4739665.667</v>
      </c>
      <c r="D45" s="43">
        <f>VLOOKUP(CONCATENATE($D$1,A45,B45),'Dados planilhados'!D:P,13,FALSE)</f>
        <v>3556058.667</v>
      </c>
      <c r="E45" s="35"/>
      <c r="F45" s="35"/>
      <c r="G45" s="35"/>
    </row>
    <row r="46">
      <c r="A46" s="30" t="s">
        <v>48</v>
      </c>
      <c r="B46" s="30">
        <v>20.0</v>
      </c>
      <c r="C46" s="43">
        <f>VLOOKUP(CONCATENATE($C$1,A46,B46),'Dados planilhados'!D:P,13,FALSE)</f>
        <v>6407036.333</v>
      </c>
      <c r="D46" s="43">
        <f>VLOOKUP(CONCATENATE($D$1,A46,B46),'Dados planilhados'!D:P,13,FALSE)</f>
        <v>5731847.667</v>
      </c>
      <c r="E46" s="35"/>
      <c r="F46" s="35"/>
      <c r="G46" s="35"/>
    </row>
    <row r="47">
      <c r="A47" s="30" t="s">
        <v>48</v>
      </c>
      <c r="B47" s="30">
        <v>25.0</v>
      </c>
      <c r="C47" s="43">
        <f>VLOOKUP(CONCATENATE($C$1,A47,B47),'Dados planilhados'!D:P,13,FALSE)</f>
        <v>8373238</v>
      </c>
      <c r="D47" s="43">
        <f>VLOOKUP(CONCATENATE($D$1,A47,B47),'Dados planilhados'!D:P,13,FALSE)</f>
        <v>8497279.667</v>
      </c>
      <c r="E47" s="35"/>
      <c r="F47" s="35"/>
      <c r="G47" s="35"/>
    </row>
    <row r="48">
      <c r="A48" s="30" t="s">
        <v>48</v>
      </c>
      <c r="B48" s="30">
        <v>30.0</v>
      </c>
      <c r="C48" s="43">
        <f>VLOOKUP(CONCATENATE($C$1,A48,B48),'Dados planilhados'!D:P,13,FALSE)</f>
        <v>10503094.67</v>
      </c>
      <c r="D48" s="43">
        <f>VLOOKUP(CONCATENATE($D$1,A48,B48),'Dados planilhados'!D:P,13,FALSE)</f>
        <v>11713681.33</v>
      </c>
      <c r="E48" s="35"/>
      <c r="F48" s="35"/>
      <c r="G48" s="35"/>
    </row>
    <row r="49">
      <c r="A49" s="30" t="s">
        <v>48</v>
      </c>
      <c r="B49" s="30">
        <v>35.0</v>
      </c>
      <c r="C49" s="43">
        <f>VLOOKUP(CONCATENATE($C$1,A49,B49),'Dados planilhados'!D:P,13,FALSE)</f>
        <v>12829366.67</v>
      </c>
      <c r="D49" s="43">
        <f>VLOOKUP(CONCATENATE($D$1,A49,B49),'Dados planilhados'!D:P,13,FALSE)</f>
        <v>15162784.67</v>
      </c>
      <c r="E49" s="35"/>
      <c r="F49" s="35"/>
      <c r="G49" s="35"/>
    </row>
    <row r="50">
      <c r="A50" s="30" t="s">
        <v>48</v>
      </c>
      <c r="B50" s="30">
        <v>40.0</v>
      </c>
      <c r="C50" s="43">
        <f>VLOOKUP(CONCATENATE($C$1,A50,B50),'Dados planilhados'!D:P,13,FALSE)</f>
        <v>14991724.33</v>
      </c>
      <c r="D50" s="43">
        <f>VLOOKUP(CONCATENATE($D$1,A50,B50),'Dados planilhados'!D:P,13,FALSE)</f>
        <v>19170199.67</v>
      </c>
      <c r="E50" s="35"/>
      <c r="F50" s="35"/>
      <c r="G50" s="35"/>
    </row>
    <row r="51">
      <c r="A51" s="30" t="s">
        <v>48</v>
      </c>
      <c r="B51" s="30">
        <v>45.0</v>
      </c>
      <c r="C51" s="43">
        <f>VLOOKUP(CONCATENATE($C$1,A51,B51),'Dados planilhados'!D:P,13,FALSE)</f>
        <v>17296169.67</v>
      </c>
      <c r="D51" s="43">
        <f>VLOOKUP(CONCATENATE($D$1,A51,B51),'Dados planilhados'!D:P,13,FALSE)</f>
        <v>23351752</v>
      </c>
      <c r="E51" s="59"/>
      <c r="F51" s="59"/>
      <c r="G51" s="59" t="str">
        <f>(F51-E51)/E51</f>
        <v>#DIV/0!</v>
      </c>
    </row>
    <row r="52">
      <c r="A52" s="30" t="s">
        <v>49</v>
      </c>
      <c r="B52" s="30">
        <v>0.0</v>
      </c>
      <c r="C52" s="43">
        <f>VLOOKUP(CONCATENATE($C$1,A52,B52),'Dados planilhados'!D:P,13,FALSE)</f>
        <v>2067869.833</v>
      </c>
      <c r="D52" s="43">
        <f>VLOOKUP(CONCATENATE($D$1,A52,B52),'Dados planilhados'!D:P,13,FALSE)</f>
        <v>3361.166667</v>
      </c>
      <c r="E52" s="35"/>
      <c r="F52" s="35"/>
      <c r="G52" s="35"/>
    </row>
    <row r="53">
      <c r="A53" s="30" t="s">
        <v>49</v>
      </c>
      <c r="B53" s="30">
        <v>5.0</v>
      </c>
      <c r="C53" s="43">
        <f>VLOOKUP(CONCATENATE($C$1,A53,B53),'Dados planilhados'!D:P,13,FALSE)</f>
        <v>2422101.333</v>
      </c>
      <c r="D53" s="43">
        <f>VLOOKUP(CONCATENATE($D$1,A53,B53),'Dados planilhados'!D:P,13,FALSE)</f>
        <v>444544.6667</v>
      </c>
      <c r="E53" s="35"/>
      <c r="F53" s="35"/>
      <c r="G53" s="35"/>
    </row>
    <row r="54">
      <c r="A54" s="30" t="s">
        <v>49</v>
      </c>
      <c r="B54" s="30">
        <v>10.0</v>
      </c>
      <c r="C54" s="43">
        <f>VLOOKUP(CONCATENATE($C$1,A54,B54),'Dados planilhados'!D:P,13,FALSE)</f>
        <v>3298213</v>
      </c>
      <c r="D54" s="43">
        <f>VLOOKUP(CONCATENATE($D$1,A54,B54),'Dados planilhados'!D:P,13,FALSE)</f>
        <v>1482561</v>
      </c>
      <c r="E54" s="35"/>
      <c r="F54" s="35"/>
      <c r="G54" s="35"/>
    </row>
    <row r="55">
      <c r="A55" s="30" t="s">
        <v>49</v>
      </c>
      <c r="B55" s="30">
        <v>15.0</v>
      </c>
      <c r="C55" s="43">
        <f>VLOOKUP(CONCATENATE($C$1,A55,B55),'Dados planilhados'!D:P,13,FALSE)</f>
        <v>4439425</v>
      </c>
      <c r="D55" s="43">
        <f>VLOOKUP(CONCATENATE($D$1,A55,B55),'Dados planilhados'!D:P,13,FALSE)</f>
        <v>2742037</v>
      </c>
      <c r="E55" s="35"/>
      <c r="F55" s="35"/>
      <c r="G55" s="35"/>
    </row>
    <row r="56">
      <c r="A56" s="30" t="s">
        <v>49</v>
      </c>
      <c r="B56" s="30">
        <v>20.0</v>
      </c>
      <c r="C56" s="43">
        <f>VLOOKUP(CONCATENATE($C$1,A56,B56),'Dados planilhados'!D:P,13,FALSE)</f>
        <v>5843808.333</v>
      </c>
      <c r="D56" s="43">
        <f>VLOOKUP(CONCATENATE($D$1,A56,B56),'Dados planilhados'!D:P,13,FALSE)</f>
        <v>4411151</v>
      </c>
      <c r="E56" s="35"/>
      <c r="F56" s="35"/>
      <c r="G56" s="35"/>
    </row>
    <row r="57">
      <c r="A57" s="30" t="s">
        <v>49</v>
      </c>
      <c r="B57" s="30">
        <v>25.0</v>
      </c>
      <c r="C57" s="43">
        <f>VLOOKUP(CONCATENATE($C$1,A57,B57),'Dados planilhados'!D:P,13,FALSE)</f>
        <v>7449608.667</v>
      </c>
      <c r="D57" s="43">
        <f>VLOOKUP(CONCATENATE($D$1,A57,B57),'Dados planilhados'!D:P,13,FALSE)</f>
        <v>6656769.667</v>
      </c>
      <c r="E57" s="35"/>
      <c r="F57" s="35"/>
      <c r="G57" s="35"/>
    </row>
    <row r="58">
      <c r="A58" s="30" t="s">
        <v>49</v>
      </c>
      <c r="B58" s="30">
        <v>30.0</v>
      </c>
      <c r="C58" s="43">
        <f>VLOOKUP(CONCATENATE($C$1,A58,B58),'Dados planilhados'!D:P,13,FALSE)</f>
        <v>9227386.667</v>
      </c>
      <c r="D58" s="43">
        <f>VLOOKUP(CONCATENATE($D$1,A58,B58),'Dados planilhados'!D:P,13,FALSE)</f>
        <v>9091656</v>
      </c>
      <c r="E58" s="35"/>
      <c r="F58" s="35"/>
      <c r="G58" s="35"/>
    </row>
    <row r="59">
      <c r="A59" s="30" t="s">
        <v>49</v>
      </c>
      <c r="B59" s="30">
        <v>35.0</v>
      </c>
      <c r="C59" s="43">
        <f>VLOOKUP(CONCATENATE($C$1,A59,B59),'Dados planilhados'!D:P,13,FALSE)</f>
        <v>11321244</v>
      </c>
      <c r="D59" s="43">
        <f>VLOOKUP(CONCATENATE($D$1,A59,B59),'Dados planilhados'!D:P,13,FALSE)</f>
        <v>11991213</v>
      </c>
      <c r="E59" s="35"/>
      <c r="F59" s="35"/>
      <c r="G59" s="35"/>
    </row>
    <row r="60">
      <c r="A60" s="30" t="s">
        <v>49</v>
      </c>
      <c r="B60" s="30">
        <v>40.0</v>
      </c>
      <c r="C60" s="43">
        <f>VLOOKUP(CONCATENATE($C$1,A60,B60),'Dados planilhados'!D:P,13,FALSE)</f>
        <v>13427162</v>
      </c>
      <c r="D60" s="43">
        <f>VLOOKUP(CONCATENATE($D$1,A60,B60),'Dados planilhados'!D:P,13,FALSE)</f>
        <v>15178834.33</v>
      </c>
      <c r="E60" s="35"/>
      <c r="F60" s="35"/>
      <c r="G60" s="35"/>
    </row>
    <row r="61">
      <c r="A61" s="30" t="s">
        <v>49</v>
      </c>
      <c r="B61" s="30">
        <v>45.0</v>
      </c>
      <c r="C61" s="43">
        <f>VLOOKUP(CONCATENATE($C$1,A61,B61),'Dados planilhados'!D:P,13,FALSE)</f>
        <v>15592679.67</v>
      </c>
      <c r="D61" s="43">
        <f>VLOOKUP(CONCATENATE($D$1,A61,B61),'Dados planilhados'!D:P,13,FALSE)</f>
        <v>18738048</v>
      </c>
      <c r="E61" s="59"/>
      <c r="F61" s="59"/>
      <c r="G61" s="59" t="str">
        <f>(F61-E61)/E61</f>
        <v>#DIV/0!</v>
      </c>
    </row>
    <row r="62">
      <c r="A62" s="30" t="s">
        <v>50</v>
      </c>
      <c r="B62" s="30">
        <v>0.0</v>
      </c>
      <c r="C62" s="43">
        <f>VLOOKUP(CONCATENATE($C$1,A62,B62),'Dados planilhados'!D:P,13,FALSE)</f>
        <v>1373260.5</v>
      </c>
      <c r="D62" s="43">
        <f>VLOOKUP(CONCATENATE($D$1,A62,B62),'Dados planilhados'!D:P,13,FALSE)</f>
        <v>-311231.1667</v>
      </c>
      <c r="E62" s="35"/>
      <c r="F62" s="35"/>
      <c r="G62" s="35"/>
    </row>
    <row r="63">
      <c r="A63" s="30" t="s">
        <v>50</v>
      </c>
      <c r="B63" s="30">
        <v>5.0</v>
      </c>
      <c r="C63" s="43">
        <f>VLOOKUP(CONCATENATE($C$1,A63,B63),'Dados planilhados'!D:P,13,FALSE)</f>
        <v>1431451.333</v>
      </c>
      <c r="D63" s="43">
        <f>VLOOKUP(CONCATENATE($D$1,A63,B63),'Dados planilhados'!D:P,13,FALSE)</f>
        <v>-65941</v>
      </c>
      <c r="E63" s="35"/>
      <c r="F63" s="35"/>
      <c r="G63" s="35"/>
    </row>
    <row r="64">
      <c r="A64" s="30" t="s">
        <v>50</v>
      </c>
      <c r="B64" s="30">
        <v>10.0</v>
      </c>
      <c r="C64" s="43">
        <f>VLOOKUP(CONCATENATE($C$1,A64,B64),'Dados planilhados'!D:P,13,FALSE)</f>
        <v>1940410.667</v>
      </c>
      <c r="D64" s="43">
        <f>VLOOKUP(CONCATENATE($D$1,A64,B64),'Dados planilhados'!D:P,13,FALSE)</f>
        <v>694343.3333</v>
      </c>
      <c r="E64" s="35"/>
      <c r="F64" s="35"/>
      <c r="G64" s="35"/>
    </row>
    <row r="65">
      <c r="A65" s="30" t="s">
        <v>50</v>
      </c>
      <c r="B65" s="30">
        <v>15.0</v>
      </c>
      <c r="C65" s="43">
        <f>VLOOKUP(CONCATENATE($C$1,A65,B65),'Dados planilhados'!D:P,13,FALSE)</f>
        <v>2766597.667</v>
      </c>
      <c r="D65" s="43">
        <f>VLOOKUP(CONCATENATE($D$1,A65,B65),'Dados planilhados'!D:P,13,FALSE)</f>
        <v>1572288.333</v>
      </c>
      <c r="E65" s="35"/>
      <c r="F65" s="35"/>
      <c r="G65" s="35"/>
    </row>
    <row r="66">
      <c r="A66" s="30" t="s">
        <v>50</v>
      </c>
      <c r="B66" s="30">
        <v>20.0</v>
      </c>
      <c r="C66" s="43">
        <f>VLOOKUP(CONCATENATE($C$1,A66,B66),'Dados planilhados'!D:P,13,FALSE)</f>
        <v>3649218.667</v>
      </c>
      <c r="D66" s="43">
        <f>VLOOKUP(CONCATENATE($D$1,A66,B66),'Dados planilhados'!D:P,13,FALSE)</f>
        <v>2772633</v>
      </c>
      <c r="E66" s="35"/>
      <c r="F66" s="35"/>
      <c r="G66" s="35"/>
    </row>
    <row r="67">
      <c r="A67" s="30" t="s">
        <v>50</v>
      </c>
      <c r="B67" s="30">
        <v>25.0</v>
      </c>
      <c r="C67" s="43">
        <f>VLOOKUP(CONCATENATE($C$1,A67,B67),'Dados planilhados'!D:P,13,FALSE)</f>
        <v>4655283.667</v>
      </c>
      <c r="D67" s="43">
        <f>VLOOKUP(CONCATENATE($D$1,A67,B67),'Dados planilhados'!D:P,13,FALSE)</f>
        <v>4296574.667</v>
      </c>
      <c r="E67" s="35"/>
      <c r="F67" s="35"/>
      <c r="G67" s="35"/>
    </row>
    <row r="68">
      <c r="A68" s="30" t="s">
        <v>50</v>
      </c>
      <c r="B68" s="30">
        <v>30.0</v>
      </c>
      <c r="C68" s="43">
        <f>VLOOKUP(CONCATENATE($C$1,A68,B68),'Dados planilhados'!D:P,13,FALSE)</f>
        <v>5751240.333</v>
      </c>
      <c r="D68" s="43">
        <f>VLOOKUP(CONCATENATE($D$1,A68,B68),'Dados planilhados'!D:P,13,FALSE)</f>
        <v>6178247.667</v>
      </c>
      <c r="E68" s="35"/>
      <c r="F68" s="35"/>
      <c r="G68" s="35"/>
    </row>
    <row r="69">
      <c r="A69" s="30" t="s">
        <v>50</v>
      </c>
      <c r="B69" s="30">
        <v>35.0</v>
      </c>
      <c r="C69" s="43">
        <f>VLOOKUP(CONCATENATE($C$1,A69,B69),'Dados planilhados'!D:P,13,FALSE)</f>
        <v>6991673.333</v>
      </c>
      <c r="D69" s="43">
        <f>VLOOKUP(CONCATENATE($D$1,A69,B69),'Dados planilhados'!D:P,13,FALSE)</f>
        <v>8240701.333</v>
      </c>
      <c r="E69" s="35"/>
      <c r="F69" s="35"/>
      <c r="G69" s="35"/>
    </row>
    <row r="70">
      <c r="A70" s="30" t="s">
        <v>50</v>
      </c>
      <c r="B70" s="30">
        <v>40.0</v>
      </c>
      <c r="C70" s="43">
        <f>VLOOKUP(CONCATENATE($C$1,A70,B70),'Dados planilhados'!D:P,13,FALSE)</f>
        <v>8459004.667</v>
      </c>
      <c r="D70" s="43">
        <f>VLOOKUP(CONCATENATE($D$1,A70,B70),'Dados planilhados'!D:P,13,FALSE)</f>
        <v>10671329.67</v>
      </c>
      <c r="E70" s="35"/>
      <c r="F70" s="35"/>
      <c r="G70" s="35"/>
    </row>
    <row r="71">
      <c r="A71" s="30" t="s">
        <v>50</v>
      </c>
      <c r="B71" s="30">
        <v>45.0</v>
      </c>
      <c r="C71" s="43">
        <f>VLOOKUP(CONCATENATE($C$1,A71,B71),'Dados planilhados'!D:P,13,FALSE)</f>
        <v>9928455</v>
      </c>
      <c r="D71" s="43">
        <f>VLOOKUP(CONCATENATE($D$1,A71,B71),'Dados planilhados'!D:P,13,FALSE)</f>
        <v>13250621.33</v>
      </c>
      <c r="E71" s="59"/>
      <c r="F71" s="59"/>
      <c r="G71" s="59" t="str">
        <f>(F71-E71)/E71</f>
        <v>#DIV/0!</v>
      </c>
    </row>
    <row r="72">
      <c r="A72" s="30" t="s">
        <v>51</v>
      </c>
      <c r="B72" s="30">
        <v>0.0</v>
      </c>
      <c r="C72" s="43">
        <f>VLOOKUP(CONCATENATE($C$1,A72,B72),'Dados planilhados'!D:P,13,FALSE)</f>
        <v>1652489.167</v>
      </c>
      <c r="D72" s="43">
        <f>VLOOKUP(CONCATENATE($D$1,A72,B72),'Dados planilhados'!D:P,13,FALSE)</f>
        <v>-418442.8333</v>
      </c>
      <c r="E72" s="35"/>
      <c r="F72" s="35"/>
      <c r="G72" s="35"/>
    </row>
    <row r="73">
      <c r="A73" s="30" t="s">
        <v>51</v>
      </c>
      <c r="B73" s="30">
        <v>5.0</v>
      </c>
      <c r="C73" s="43">
        <f>VLOOKUP(CONCATENATE($C$1,A73,B73),'Dados planilhados'!D:P,13,FALSE)</f>
        <v>2149185.667</v>
      </c>
      <c r="D73" s="43">
        <f>VLOOKUP(CONCATENATE($D$1,A73,B73),'Dados planilhados'!D:P,13,FALSE)</f>
        <v>157248.6667</v>
      </c>
      <c r="E73" s="35"/>
      <c r="F73" s="35"/>
      <c r="G73" s="35"/>
    </row>
    <row r="74">
      <c r="A74" s="30" t="s">
        <v>51</v>
      </c>
      <c r="B74" s="30">
        <v>10.0</v>
      </c>
      <c r="C74" s="43">
        <f>VLOOKUP(CONCATENATE($C$1,A74,B74),'Dados planilhados'!D:P,13,FALSE)</f>
        <v>3242812.667</v>
      </c>
      <c r="D74" s="43">
        <f>VLOOKUP(CONCATENATE($D$1,A74,B74),'Dados planilhados'!D:P,13,FALSE)</f>
        <v>1603618.667</v>
      </c>
      <c r="E74" s="35"/>
      <c r="F74" s="35"/>
      <c r="G74" s="35"/>
    </row>
    <row r="75">
      <c r="A75" s="30" t="s">
        <v>51</v>
      </c>
      <c r="B75" s="30">
        <v>15.0</v>
      </c>
      <c r="C75" s="43">
        <f>VLOOKUP(CONCATENATE($C$1,A75,B75),'Dados planilhados'!D:P,13,FALSE)</f>
        <v>4711865</v>
      </c>
      <c r="D75" s="43">
        <f>VLOOKUP(CONCATENATE($D$1,A75,B75),'Dados planilhados'!D:P,13,FALSE)</f>
        <v>3381407.333</v>
      </c>
      <c r="E75" s="35"/>
      <c r="F75" s="35"/>
      <c r="G75" s="35"/>
    </row>
    <row r="76">
      <c r="A76" s="30" t="s">
        <v>51</v>
      </c>
      <c r="B76" s="30">
        <v>20.0</v>
      </c>
      <c r="C76" s="43">
        <f>VLOOKUP(CONCATENATE($C$1,A76,B76),'Dados planilhados'!D:P,13,FALSE)</f>
        <v>6491772.667</v>
      </c>
      <c r="D76" s="43">
        <f>VLOOKUP(CONCATENATE($D$1,A76,B76),'Dados planilhados'!D:P,13,FALSE)</f>
        <v>5756692.333</v>
      </c>
      <c r="E76" s="35"/>
      <c r="F76" s="35"/>
      <c r="G76" s="35"/>
    </row>
    <row r="77">
      <c r="A77" s="30" t="s">
        <v>51</v>
      </c>
      <c r="B77" s="30">
        <v>25.0</v>
      </c>
      <c r="C77" s="43">
        <f>VLOOKUP(CONCATENATE($C$1,A77,B77),'Dados planilhados'!D:P,13,FALSE)</f>
        <v>8426168.667</v>
      </c>
      <c r="D77" s="43">
        <f>VLOOKUP(CONCATENATE($D$1,A77,B77),'Dados planilhados'!D:P,13,FALSE)</f>
        <v>8624959.333</v>
      </c>
      <c r="E77" s="35"/>
      <c r="F77" s="35"/>
      <c r="G77" s="35"/>
    </row>
    <row r="78">
      <c r="A78" s="30" t="s">
        <v>51</v>
      </c>
      <c r="B78" s="30">
        <v>30.0</v>
      </c>
      <c r="C78" s="43">
        <f>VLOOKUP(CONCATENATE($C$1,A78,B78),'Dados planilhados'!D:P,13,FALSE)</f>
        <v>10529487.33</v>
      </c>
      <c r="D78" s="43">
        <f>VLOOKUP(CONCATENATE($D$1,A78,B78),'Dados planilhados'!D:P,13,FALSE)</f>
        <v>11771988.67</v>
      </c>
      <c r="E78" s="35"/>
      <c r="F78" s="35"/>
      <c r="G78" s="35"/>
    </row>
    <row r="79">
      <c r="A79" s="30" t="s">
        <v>51</v>
      </c>
      <c r="B79" s="30">
        <v>35.0</v>
      </c>
      <c r="C79" s="43">
        <f>VLOOKUP(CONCATENATE($C$1,A79,B79),'Dados planilhados'!D:P,13,FALSE)</f>
        <v>12579788.33</v>
      </c>
      <c r="D79" s="43">
        <f>VLOOKUP(CONCATENATE($D$1,A79,B79),'Dados planilhados'!D:P,13,FALSE)</f>
        <v>15246226.67</v>
      </c>
      <c r="E79" s="35"/>
      <c r="F79" s="35"/>
      <c r="G79" s="35"/>
    </row>
    <row r="80">
      <c r="A80" s="30" t="s">
        <v>51</v>
      </c>
      <c r="B80" s="30">
        <v>40.0</v>
      </c>
      <c r="C80" s="43">
        <f>VLOOKUP(CONCATENATE($C$1,A80,B80),'Dados planilhados'!D:P,13,FALSE)</f>
        <v>14667868.33</v>
      </c>
      <c r="D80" s="43">
        <f>VLOOKUP(CONCATENATE($D$1,A80,B80),'Dados planilhados'!D:P,13,FALSE)</f>
        <v>19079237.67</v>
      </c>
      <c r="E80" s="35"/>
      <c r="F80" s="35"/>
      <c r="G80" s="35"/>
    </row>
    <row r="81">
      <c r="A81" s="30" t="s">
        <v>51</v>
      </c>
      <c r="B81" s="30">
        <v>45.0</v>
      </c>
      <c r="C81" s="43">
        <f>VLOOKUP(CONCATENATE($C$1,A81,B81),'Dados planilhados'!D:P,13,FALSE)</f>
        <v>16718010.33</v>
      </c>
      <c r="D81" s="43">
        <f>VLOOKUP(CONCATENATE($D$1,A81,B81),'Dados planilhados'!D:P,13,FALSE)</f>
        <v>23151918.67</v>
      </c>
      <c r="E81" s="59"/>
      <c r="F81" s="59"/>
      <c r="G81" s="59" t="str">
        <f>(F81-E81)/E81</f>
        <v>#DIV/0!</v>
      </c>
    </row>
    <row r="82">
      <c r="A82" s="30" t="s">
        <v>52</v>
      </c>
      <c r="B82" s="30">
        <v>0.0</v>
      </c>
      <c r="C82" s="43">
        <f>VLOOKUP(CONCATENATE($C$1,A82,B82),'Dados planilhados'!D:P,13,FALSE)</f>
        <v>2750128.833</v>
      </c>
      <c r="D82" s="43">
        <f>VLOOKUP(CONCATENATE($D$1,A82,B82),'Dados planilhados'!D:P,13,FALSE)</f>
        <v>726348.8333</v>
      </c>
      <c r="E82" s="35"/>
      <c r="F82" s="35"/>
      <c r="G82" s="35"/>
    </row>
    <row r="83">
      <c r="A83" s="30" t="s">
        <v>52</v>
      </c>
      <c r="B83" s="30">
        <v>5.0</v>
      </c>
      <c r="C83" s="43">
        <f>VLOOKUP(CONCATENATE($C$1,A83,B83),'Dados planilhados'!D:P,13,FALSE)</f>
        <v>2909517.333</v>
      </c>
      <c r="D83" s="43">
        <f>VLOOKUP(CONCATENATE($D$1,A83,B83),'Dados planilhados'!D:P,13,FALSE)</f>
        <v>1057642</v>
      </c>
      <c r="E83" s="35"/>
      <c r="F83" s="35"/>
      <c r="G83" s="35"/>
    </row>
    <row r="84">
      <c r="A84" s="30" t="s">
        <v>52</v>
      </c>
      <c r="B84" s="30">
        <v>10.0</v>
      </c>
      <c r="C84" s="43">
        <f>VLOOKUP(CONCATENATE($C$1,A84,B84),'Dados planilhados'!D:P,13,FALSE)</f>
        <v>3627138.333</v>
      </c>
      <c r="D84" s="43">
        <f>VLOOKUP(CONCATENATE($D$1,A84,B84),'Dados planilhados'!D:P,13,FALSE)</f>
        <v>1898945</v>
      </c>
      <c r="E84" s="35"/>
      <c r="F84" s="35"/>
      <c r="G84" s="35"/>
    </row>
    <row r="85">
      <c r="A85" s="30" t="s">
        <v>52</v>
      </c>
      <c r="B85" s="30">
        <v>15.0</v>
      </c>
      <c r="C85" s="43">
        <f>VLOOKUP(CONCATENATE($C$1,A85,B85),'Dados planilhados'!D:P,13,FALSE)</f>
        <v>4536996.333</v>
      </c>
      <c r="D85" s="43">
        <f>VLOOKUP(CONCATENATE($D$1,A85,B85),'Dados planilhados'!D:P,13,FALSE)</f>
        <v>2915718.667</v>
      </c>
      <c r="E85" s="35"/>
      <c r="F85" s="35"/>
      <c r="G85" s="35"/>
    </row>
    <row r="86">
      <c r="A86" s="30" t="s">
        <v>52</v>
      </c>
      <c r="B86" s="30">
        <v>20.0</v>
      </c>
      <c r="C86" s="43">
        <f>VLOOKUP(CONCATENATE($C$1,A86,B86),'Dados planilhados'!D:P,13,FALSE)</f>
        <v>5725523.667</v>
      </c>
      <c r="D86" s="43">
        <f>VLOOKUP(CONCATENATE($D$1,A86,B86),'Dados planilhados'!D:P,13,FALSE)</f>
        <v>4356632</v>
      </c>
      <c r="E86" s="35"/>
      <c r="F86" s="35"/>
      <c r="G86" s="35"/>
    </row>
    <row r="87">
      <c r="A87" s="30" t="s">
        <v>52</v>
      </c>
      <c r="B87" s="30">
        <v>25.0</v>
      </c>
      <c r="C87" s="43">
        <f>VLOOKUP(CONCATENATE($C$1,A87,B87),'Dados planilhados'!D:P,13,FALSE)</f>
        <v>7033122.667</v>
      </c>
      <c r="D87" s="43">
        <f>VLOOKUP(CONCATENATE($D$1,A87,B87),'Dados planilhados'!D:P,13,FALSE)</f>
        <v>6216341.333</v>
      </c>
      <c r="E87" s="35"/>
      <c r="F87" s="35"/>
      <c r="G87" s="35"/>
    </row>
    <row r="88">
      <c r="A88" s="30" t="s">
        <v>52</v>
      </c>
      <c r="B88" s="30">
        <v>30.0</v>
      </c>
      <c r="C88" s="43">
        <f>VLOOKUP(CONCATENATE($C$1,A88,B88),'Dados planilhados'!D:P,13,FALSE)</f>
        <v>8498227</v>
      </c>
      <c r="D88" s="43">
        <f>VLOOKUP(CONCATENATE($D$1,A88,B88),'Dados planilhados'!D:P,13,FALSE)</f>
        <v>8344274</v>
      </c>
      <c r="E88" s="35"/>
      <c r="F88" s="35"/>
      <c r="G88" s="35"/>
    </row>
    <row r="89">
      <c r="A89" s="30" t="s">
        <v>52</v>
      </c>
      <c r="B89" s="30">
        <v>35.0</v>
      </c>
      <c r="C89" s="43">
        <f>VLOOKUP(CONCATENATE($C$1,A89,B89),'Dados planilhados'!D:P,13,FALSE)</f>
        <v>10167747.67</v>
      </c>
      <c r="D89" s="43">
        <f>VLOOKUP(CONCATENATE($D$1,A89,B89),'Dados planilhados'!D:P,13,FALSE)</f>
        <v>10821351.33</v>
      </c>
      <c r="E89" s="35"/>
      <c r="F89" s="35"/>
      <c r="G89" s="35"/>
    </row>
    <row r="90">
      <c r="A90" s="30" t="s">
        <v>52</v>
      </c>
      <c r="B90" s="30">
        <v>40.0</v>
      </c>
      <c r="C90" s="43">
        <f>VLOOKUP(CONCATENATE($C$1,A90,B90),'Dados planilhados'!D:P,13,FALSE)</f>
        <v>11909501.33</v>
      </c>
      <c r="D90" s="43">
        <f>VLOOKUP(CONCATENATE($D$1,A90,B90),'Dados planilhados'!D:P,13,FALSE)</f>
        <v>13602306.33</v>
      </c>
      <c r="E90" s="35"/>
      <c r="F90" s="35"/>
      <c r="G90" s="35"/>
    </row>
    <row r="91">
      <c r="A91" s="30" t="s">
        <v>52</v>
      </c>
      <c r="B91" s="30">
        <v>45.0</v>
      </c>
      <c r="C91" s="43">
        <f>VLOOKUP(CONCATENATE($C$1,A91,B91),'Dados planilhados'!D:P,13,FALSE)</f>
        <v>13732677.67</v>
      </c>
      <c r="D91" s="43">
        <f>VLOOKUP(CONCATENATE($D$1,A91,B91),'Dados planilhados'!D:P,13,FALSE)</f>
        <v>16732804</v>
      </c>
      <c r="E91" s="59"/>
      <c r="F91" s="59"/>
      <c r="G91" s="59" t="str">
        <f>(F91-E91)/E91</f>
        <v>#DIV/0!</v>
      </c>
    </row>
    <row r="92">
      <c r="A92" s="30" t="s">
        <v>53</v>
      </c>
      <c r="B92" s="30">
        <v>0.0</v>
      </c>
      <c r="C92" s="43">
        <f>VLOOKUP(CONCATENATE($C$1,A92,B92),'Dados planilhados'!D:P,13,FALSE)</f>
        <v>2192447.5</v>
      </c>
      <c r="D92" s="43">
        <f>VLOOKUP(CONCATENATE($D$1,A92,B92),'Dados planilhados'!D:P,13,FALSE)</f>
        <v>-210491.1667</v>
      </c>
      <c r="E92" s="35"/>
      <c r="F92" s="35"/>
      <c r="G92" s="35"/>
    </row>
    <row r="93">
      <c r="A93" s="30" t="s">
        <v>53</v>
      </c>
      <c r="B93" s="30">
        <v>5.0</v>
      </c>
      <c r="C93" s="43">
        <f>VLOOKUP(CONCATENATE($C$1,A93,B93),'Dados planilhados'!D:P,13,FALSE)</f>
        <v>2774855.667</v>
      </c>
      <c r="D93" s="43">
        <f>VLOOKUP(CONCATENATE($D$1,A93,B93),'Dados planilhados'!D:P,13,FALSE)</f>
        <v>399457.3333</v>
      </c>
      <c r="E93" s="35"/>
      <c r="F93" s="35"/>
      <c r="G93" s="35"/>
    </row>
    <row r="94">
      <c r="A94" s="30" t="s">
        <v>53</v>
      </c>
      <c r="B94" s="30">
        <v>10.0</v>
      </c>
      <c r="C94" s="43">
        <f>VLOOKUP(CONCATENATE($C$1,A94,B94),'Dados planilhados'!D:P,13,FALSE)</f>
        <v>3834167.667</v>
      </c>
      <c r="D94" s="43">
        <f>VLOOKUP(CONCATENATE($D$1,A94,B94),'Dados planilhados'!D:P,13,FALSE)</f>
        <v>1901425.667</v>
      </c>
      <c r="E94" s="35"/>
      <c r="F94" s="35"/>
      <c r="G94" s="35"/>
    </row>
    <row r="95">
      <c r="A95" s="30" t="s">
        <v>53</v>
      </c>
      <c r="B95" s="30">
        <v>15.0</v>
      </c>
      <c r="C95" s="43">
        <f>VLOOKUP(CONCATENATE($C$1,A95,B95),'Dados planilhados'!D:P,13,FALSE)</f>
        <v>5255098</v>
      </c>
      <c r="D95" s="43">
        <f>VLOOKUP(CONCATENATE($D$1,A95,B95),'Dados planilhados'!D:P,13,FALSE)</f>
        <v>3812356</v>
      </c>
      <c r="E95" s="35"/>
      <c r="F95" s="35"/>
      <c r="G95" s="35"/>
    </row>
    <row r="96">
      <c r="A96" s="30" t="s">
        <v>53</v>
      </c>
      <c r="B96" s="30">
        <v>20.0</v>
      </c>
      <c r="C96" s="43">
        <f>VLOOKUP(CONCATENATE($C$1,A96,B96),'Dados planilhados'!D:P,13,FALSE)</f>
        <v>6951515.667</v>
      </c>
      <c r="D96" s="43">
        <f>VLOOKUP(CONCATENATE($D$1,A96,B96),'Dados planilhados'!D:P,13,FALSE)</f>
        <v>6352782.667</v>
      </c>
      <c r="E96" s="35"/>
      <c r="F96" s="35"/>
      <c r="G96" s="35"/>
    </row>
    <row r="97">
      <c r="A97" s="30" t="s">
        <v>53</v>
      </c>
      <c r="B97" s="30">
        <v>25.0</v>
      </c>
      <c r="C97" s="43">
        <f>VLOOKUP(CONCATENATE($C$1,A97,B97),'Dados planilhados'!D:P,13,FALSE)</f>
        <v>8937341.667</v>
      </c>
      <c r="D97" s="43">
        <f>VLOOKUP(CONCATENATE($D$1,A97,B97),'Dados planilhados'!D:P,13,FALSE)</f>
        <v>9425839.333</v>
      </c>
      <c r="E97" s="35"/>
      <c r="F97" s="35"/>
      <c r="G97" s="35"/>
    </row>
    <row r="98">
      <c r="A98" s="30" t="s">
        <v>53</v>
      </c>
      <c r="B98" s="30">
        <v>30.0</v>
      </c>
      <c r="C98" s="43">
        <f>VLOOKUP(CONCATENATE($C$1,A98,B98),'Dados planilhados'!D:P,13,FALSE)</f>
        <v>10867120.67</v>
      </c>
      <c r="D98" s="43">
        <f>VLOOKUP(CONCATENATE($D$1,A98,B98),'Dados planilhados'!D:P,13,FALSE)</f>
        <v>12978832.33</v>
      </c>
      <c r="E98" s="35"/>
      <c r="F98" s="35"/>
      <c r="G98" s="35"/>
    </row>
    <row r="99">
      <c r="A99" s="30" t="s">
        <v>53</v>
      </c>
      <c r="B99" s="30">
        <v>35.0</v>
      </c>
      <c r="C99" s="43">
        <f>VLOOKUP(CONCATENATE($C$1,A99,B99),'Dados planilhados'!D:P,13,FALSE)</f>
        <v>13004330.33</v>
      </c>
      <c r="D99" s="43">
        <f>VLOOKUP(CONCATENATE($D$1,A99,B99),'Dados planilhados'!D:P,13,FALSE)</f>
        <v>16883136.67</v>
      </c>
      <c r="E99" s="35"/>
      <c r="F99" s="35"/>
      <c r="G99" s="35"/>
    </row>
    <row r="100">
      <c r="A100" s="30" t="s">
        <v>53</v>
      </c>
      <c r="B100" s="30">
        <v>40.0</v>
      </c>
      <c r="C100" s="43">
        <f>VLOOKUP(CONCATENATE($C$1,A100,B100),'Dados planilhados'!D:P,13,FALSE)</f>
        <v>15112231.67</v>
      </c>
      <c r="D100" s="43">
        <f>VLOOKUP(CONCATENATE($D$1,A100,B100),'Dados planilhados'!D:P,13,FALSE)</f>
        <v>21116503</v>
      </c>
      <c r="E100" s="35"/>
      <c r="F100" s="35"/>
      <c r="G100" s="35"/>
    </row>
    <row r="101">
      <c r="A101" s="30" t="s">
        <v>53</v>
      </c>
      <c r="B101" s="30">
        <v>45.0</v>
      </c>
      <c r="C101" s="43">
        <f>VLOOKUP(CONCATENATE($C$1,A101,B101),'Dados planilhados'!D:P,13,FALSE)</f>
        <v>17170057</v>
      </c>
      <c r="D101" s="43">
        <f>VLOOKUP(CONCATENATE($D$1,A101,B101),'Dados planilhados'!D:P,13,FALSE)</f>
        <v>25788943.33</v>
      </c>
      <c r="E101" s="59"/>
      <c r="F101" s="59"/>
      <c r="G101" s="59" t="str">
        <f>(F101-E101)/E101</f>
        <v>#DIV/0!</v>
      </c>
    </row>
    <row r="102">
      <c r="A102" s="30" t="s">
        <v>54</v>
      </c>
      <c r="B102" s="30">
        <v>0.0</v>
      </c>
      <c r="C102" s="43">
        <f>VLOOKUP(CONCATENATE($C$1,A102,B102),'Dados planilhados'!D:P,13,FALSE)</f>
        <v>2735914.833</v>
      </c>
      <c r="D102" s="43">
        <f>VLOOKUP(CONCATENATE($D$1,A102,B102),'Dados planilhados'!D:P,13,FALSE)</f>
        <v>89217.16667</v>
      </c>
      <c r="E102" s="35"/>
      <c r="F102" s="35"/>
      <c r="G102" s="35"/>
    </row>
    <row r="103">
      <c r="A103" s="30" t="s">
        <v>54</v>
      </c>
      <c r="B103" s="30">
        <v>5.0</v>
      </c>
      <c r="C103" s="43">
        <f>VLOOKUP(CONCATENATE($C$1,A103,B103),'Dados planilhados'!D:P,13,FALSE)</f>
        <v>3350084.333</v>
      </c>
      <c r="D103" s="43">
        <f>VLOOKUP(CONCATENATE($D$1,A103,B103),'Dados planilhados'!D:P,13,FALSE)</f>
        <v>977483.6667</v>
      </c>
      <c r="E103" s="35"/>
      <c r="F103" s="35"/>
      <c r="G103" s="35"/>
    </row>
    <row r="104">
      <c r="A104" s="30" t="s">
        <v>54</v>
      </c>
      <c r="B104" s="30">
        <v>10.0</v>
      </c>
      <c r="C104" s="43">
        <f>VLOOKUP(CONCATENATE($C$1,A104,B104),'Dados planilhados'!D:P,13,FALSE)</f>
        <v>4572626.667</v>
      </c>
      <c r="D104" s="43">
        <f>VLOOKUP(CONCATENATE($D$1,A104,B104),'Dados planilhados'!D:P,13,FALSE)</f>
        <v>2713263.667</v>
      </c>
      <c r="E104" s="35"/>
      <c r="F104" s="35"/>
      <c r="G104" s="35"/>
    </row>
    <row r="105">
      <c r="A105" s="30" t="s">
        <v>54</v>
      </c>
      <c r="B105" s="30">
        <v>15.0</v>
      </c>
      <c r="C105" s="43">
        <f>VLOOKUP(CONCATENATE($C$1,A105,B105),'Dados planilhados'!D:P,13,FALSE)</f>
        <v>6158828.667</v>
      </c>
      <c r="D105" s="43">
        <f>VLOOKUP(CONCATENATE($D$1,A105,B105),'Dados planilhados'!D:P,13,FALSE)</f>
        <v>5043354.333</v>
      </c>
      <c r="E105" s="35"/>
      <c r="F105" s="35"/>
      <c r="G105" s="35"/>
    </row>
    <row r="106">
      <c r="A106" s="30" t="s">
        <v>54</v>
      </c>
      <c r="B106" s="30">
        <v>20.0</v>
      </c>
      <c r="C106" s="43">
        <f>VLOOKUP(CONCATENATE($C$1,A106,B106),'Dados planilhados'!D:P,13,FALSE)</f>
        <v>8082694.667</v>
      </c>
      <c r="D106" s="43">
        <f>VLOOKUP(CONCATENATE($D$1,A106,B106),'Dados planilhados'!D:P,13,FALSE)</f>
        <v>8099389.333</v>
      </c>
      <c r="E106" s="35"/>
      <c r="F106" s="35"/>
      <c r="G106" s="35"/>
    </row>
    <row r="107">
      <c r="A107" s="30" t="s">
        <v>54</v>
      </c>
      <c r="B107" s="30">
        <v>25.0</v>
      </c>
      <c r="C107" s="43">
        <f>VLOOKUP(CONCATENATE($C$1,A107,B107),'Dados planilhados'!D:P,13,FALSE)</f>
        <v>10192177.33</v>
      </c>
      <c r="D107" s="43">
        <f>VLOOKUP(CONCATENATE($D$1,A107,B107),'Dados planilhados'!D:P,13,FALSE)</f>
        <v>11950627</v>
      </c>
      <c r="E107" s="35"/>
      <c r="F107" s="35"/>
      <c r="G107" s="35"/>
    </row>
    <row r="108">
      <c r="A108" s="30" t="s">
        <v>54</v>
      </c>
      <c r="B108" s="30">
        <v>30.0</v>
      </c>
      <c r="C108" s="43">
        <f>VLOOKUP(CONCATENATE($C$1,A108,B108),'Dados planilhados'!D:P,13,FALSE)</f>
        <v>12501550</v>
      </c>
      <c r="D108" s="43">
        <f>VLOOKUP(CONCATENATE($D$1,A108,B108),'Dados planilhados'!D:P,13,FALSE)</f>
        <v>16172880.33</v>
      </c>
      <c r="E108" s="35"/>
      <c r="F108" s="35"/>
      <c r="G108" s="35"/>
    </row>
    <row r="109">
      <c r="A109" s="30" t="s">
        <v>54</v>
      </c>
      <c r="B109" s="30">
        <v>35.0</v>
      </c>
      <c r="C109" s="43">
        <f>VLOOKUP(CONCATENATE($C$1,A109,B109),'Dados planilhados'!D:P,13,FALSE)</f>
        <v>15008627</v>
      </c>
      <c r="D109" s="43">
        <f>VLOOKUP(CONCATENATE($D$1,A109,B109),'Dados planilhados'!D:P,13,FALSE)</f>
        <v>20937872</v>
      </c>
      <c r="E109" s="35"/>
      <c r="F109" s="35"/>
      <c r="G109" s="35"/>
    </row>
    <row r="110">
      <c r="A110" s="30" t="s">
        <v>54</v>
      </c>
      <c r="B110" s="30">
        <v>40.0</v>
      </c>
      <c r="C110" s="43">
        <f>VLOOKUP(CONCATENATE($C$1,A110,B110),'Dados planilhados'!D:P,13,FALSE)</f>
        <v>17386087</v>
      </c>
      <c r="D110" s="43">
        <f>VLOOKUP(CONCATENATE($D$1,A110,B110),'Dados planilhados'!D:P,13,FALSE)</f>
        <v>26086379.67</v>
      </c>
      <c r="E110" s="35"/>
      <c r="F110" s="35"/>
      <c r="G110" s="35"/>
    </row>
    <row r="111">
      <c r="A111" s="30" t="s">
        <v>54</v>
      </c>
      <c r="B111" s="30">
        <v>45.0</v>
      </c>
      <c r="C111" s="43">
        <f>VLOOKUP(CONCATENATE($C$1,A111,B111),'Dados planilhados'!D:P,13,FALSE)</f>
        <v>19805042.33</v>
      </c>
      <c r="D111" s="43">
        <f>VLOOKUP(CONCATENATE($D$1,A111,B111),'Dados planilhados'!D:P,13,FALSE)</f>
        <v>31578382</v>
      </c>
      <c r="E111" s="59"/>
      <c r="F111" s="59"/>
      <c r="G111" s="59" t="str">
        <f>(F111-E111)/E111</f>
        <v>#DIV/0!</v>
      </c>
    </row>
    <row r="112">
      <c r="A112" s="50" t="s">
        <v>55</v>
      </c>
      <c r="B112" s="30">
        <v>0.0</v>
      </c>
      <c r="C112" s="43">
        <f>VLOOKUP(CONCATENATE($C$1,A112,B112),'Dados planilhados'!D:P,13,FALSE)</f>
        <v>1496665.167</v>
      </c>
      <c r="D112" s="43">
        <f>VLOOKUP(CONCATENATE($D$1,A112,B112),'Dados planilhados'!D:P,13,FALSE)</f>
        <v>-485585.8333</v>
      </c>
      <c r="E112" s="35"/>
      <c r="F112" s="35"/>
      <c r="G112" s="35"/>
    </row>
    <row r="113">
      <c r="A113" s="50" t="s">
        <v>55</v>
      </c>
      <c r="B113" s="30">
        <v>5.0</v>
      </c>
      <c r="C113" s="43">
        <f>VLOOKUP(CONCATENATE($C$1,A113,B113),'Dados planilhados'!D:P,13,FALSE)</f>
        <v>1526947.667</v>
      </c>
      <c r="D113" s="43">
        <f>VLOOKUP(CONCATENATE($D$1,A113,B113),'Dados planilhados'!D:P,13,FALSE)</f>
        <v>-290445.3333</v>
      </c>
      <c r="E113" s="35"/>
      <c r="F113" s="35"/>
      <c r="G113" s="35"/>
    </row>
    <row r="114">
      <c r="A114" s="50" t="s">
        <v>55</v>
      </c>
      <c r="B114" s="30">
        <v>10.0</v>
      </c>
      <c r="C114" s="43">
        <f>VLOOKUP(CONCATENATE($C$1,A114,B114),'Dados planilhados'!D:P,13,FALSE)</f>
        <v>2016614.667</v>
      </c>
      <c r="D114" s="43">
        <f>VLOOKUP(CONCATENATE($D$1,A114,B114),'Dados planilhados'!D:P,13,FALSE)</f>
        <v>346614.3333</v>
      </c>
      <c r="E114" s="35"/>
      <c r="F114" s="35"/>
      <c r="G114" s="35"/>
    </row>
    <row r="115">
      <c r="A115" s="50" t="s">
        <v>55</v>
      </c>
      <c r="B115" s="30">
        <v>15.0</v>
      </c>
      <c r="C115" s="43">
        <f>VLOOKUP(CONCATENATE($C$1,A115,B115),'Dados planilhados'!D:P,13,FALSE)</f>
        <v>2719734.667</v>
      </c>
      <c r="D115" s="43">
        <f>VLOOKUP(CONCATENATE($D$1,A115,B115),'Dados planilhados'!D:P,13,FALSE)</f>
        <v>1232235.333</v>
      </c>
      <c r="E115" s="35"/>
      <c r="F115" s="35"/>
      <c r="G115" s="35"/>
    </row>
    <row r="116">
      <c r="A116" s="50" t="s">
        <v>55</v>
      </c>
      <c r="B116" s="30">
        <v>20.0</v>
      </c>
      <c r="C116" s="43">
        <f>VLOOKUP(CONCATENATE($C$1,A116,B116),'Dados planilhados'!D:P,13,FALSE)</f>
        <v>3471768.667</v>
      </c>
      <c r="D116" s="43">
        <f>VLOOKUP(CONCATENATE($D$1,A116,B116),'Dados planilhados'!D:P,13,FALSE)</f>
        <v>2439809.667</v>
      </c>
      <c r="E116" s="35"/>
      <c r="F116" s="35"/>
      <c r="G116" s="35"/>
    </row>
    <row r="117">
      <c r="A117" s="50" t="s">
        <v>55</v>
      </c>
      <c r="B117" s="30">
        <v>25.0</v>
      </c>
      <c r="C117" s="43">
        <f>VLOOKUP(CONCATENATE($C$1,A117,B117),'Dados planilhados'!D:P,13,FALSE)</f>
        <v>4358746.333</v>
      </c>
      <c r="D117" s="43">
        <f>VLOOKUP(CONCATENATE($D$1,A117,B117),'Dados planilhados'!D:P,13,FALSE)</f>
        <v>3885019</v>
      </c>
      <c r="E117" s="35"/>
      <c r="F117" s="35"/>
      <c r="G117" s="35"/>
    </row>
    <row r="118">
      <c r="A118" s="50" t="s">
        <v>55</v>
      </c>
      <c r="B118" s="30">
        <v>30.0</v>
      </c>
      <c r="C118" s="43">
        <f>VLOOKUP(CONCATENATE($C$1,A118,B118),'Dados planilhados'!D:P,13,FALSE)</f>
        <v>5320963</v>
      </c>
      <c r="D118" s="43">
        <f>VLOOKUP(CONCATENATE($D$1,A118,B118),'Dados planilhados'!D:P,13,FALSE)</f>
        <v>5731842.667</v>
      </c>
      <c r="E118" s="35"/>
      <c r="F118" s="35"/>
      <c r="G118" s="35"/>
    </row>
    <row r="119">
      <c r="A119" s="50" t="s">
        <v>55</v>
      </c>
      <c r="B119" s="30">
        <v>35.0</v>
      </c>
      <c r="C119" s="43">
        <f>VLOOKUP(CONCATENATE($C$1,A119,B119),'Dados planilhados'!D:P,13,FALSE)</f>
        <v>6407774.667</v>
      </c>
      <c r="D119" s="43">
        <f>VLOOKUP(CONCATENATE($D$1,A119,B119),'Dados planilhados'!D:P,13,FALSE)</f>
        <v>7751495.333</v>
      </c>
      <c r="E119" s="35"/>
      <c r="F119" s="35"/>
      <c r="G119" s="35"/>
    </row>
    <row r="120">
      <c r="A120" s="50" t="s">
        <v>55</v>
      </c>
      <c r="B120" s="30">
        <v>40.0</v>
      </c>
      <c r="C120" s="43">
        <f>VLOOKUP(CONCATENATE($C$1,A120,B120),'Dados planilhados'!D:P,13,FALSE)</f>
        <v>7612735.333</v>
      </c>
      <c r="D120" s="43">
        <f>VLOOKUP(CONCATENATE($D$1,A120,B120),'Dados planilhados'!D:P,13,FALSE)</f>
        <v>10062536.33</v>
      </c>
      <c r="E120" s="35"/>
      <c r="F120" s="35"/>
      <c r="G120" s="35"/>
    </row>
    <row r="121">
      <c r="A121" s="50" t="s">
        <v>55</v>
      </c>
      <c r="B121" s="30">
        <v>45.0</v>
      </c>
      <c r="C121" s="43">
        <f>VLOOKUP(CONCATENATE($C$1,A121,B121),'Dados planilhados'!D:P,13,FALSE)</f>
        <v>8891467.333</v>
      </c>
      <c r="D121" s="43">
        <f>VLOOKUP(CONCATENATE($D$1,A121,B121),'Dados planilhados'!D:P,13,FALSE)</f>
        <v>12632504.67</v>
      </c>
      <c r="E121" s="59"/>
      <c r="F121" s="59"/>
      <c r="G121" s="59" t="str">
        <f>(F121-E121)/E121</f>
        <v>#DIV/0!</v>
      </c>
    </row>
    <row r="122">
      <c r="A122" s="50" t="s">
        <v>56</v>
      </c>
      <c r="B122" s="30">
        <v>0.0</v>
      </c>
      <c r="C122" s="43">
        <f>VLOOKUP(CONCATENATE($C$1,A122,B122),'Dados planilhados'!D:P,13,FALSE)</f>
        <v>1003931.833</v>
      </c>
      <c r="D122" s="43">
        <f>VLOOKUP(CONCATENATE($D$1,A122,B122),'Dados planilhados'!D:P,13,FALSE)</f>
        <v>-1243885.5</v>
      </c>
      <c r="E122" s="35"/>
      <c r="F122" s="35"/>
      <c r="G122" s="35"/>
    </row>
    <row r="123">
      <c r="A123" s="50" t="s">
        <v>56</v>
      </c>
      <c r="B123" s="30">
        <v>5.0</v>
      </c>
      <c r="C123" s="43">
        <f>VLOOKUP(CONCATENATE($C$1,A123,B123),'Dados planilhados'!D:P,13,FALSE)</f>
        <v>943431</v>
      </c>
      <c r="D123" s="43">
        <f>VLOOKUP(CONCATENATE($D$1,A123,B123),'Dados planilhados'!D:P,13,FALSE)</f>
        <v>-1167936.333</v>
      </c>
      <c r="E123" s="35"/>
      <c r="F123" s="35"/>
      <c r="G123" s="35"/>
    </row>
    <row r="124">
      <c r="A124" s="50" t="s">
        <v>56</v>
      </c>
      <c r="B124" s="30">
        <v>10.0</v>
      </c>
      <c r="C124" s="43">
        <f>VLOOKUP(CONCATENATE($C$1,A124,B124),'Dados planilhados'!D:P,13,FALSE)</f>
        <v>1219949</v>
      </c>
      <c r="D124" s="43">
        <f>VLOOKUP(CONCATENATE($D$1,A124,B124),'Dados planilhados'!D:P,13,FALSE)</f>
        <v>-758500</v>
      </c>
      <c r="E124" s="35"/>
      <c r="F124" s="35"/>
      <c r="G124" s="35"/>
    </row>
    <row r="125">
      <c r="A125" s="50" t="s">
        <v>56</v>
      </c>
      <c r="B125" s="30">
        <v>15.0</v>
      </c>
      <c r="C125" s="43">
        <f>VLOOKUP(CONCATENATE($C$1,A125,B125),'Dados planilhados'!D:P,13,FALSE)</f>
        <v>1597876.667</v>
      </c>
      <c r="D125" s="43">
        <f>VLOOKUP(CONCATENATE($D$1,A125,B125),'Dados planilhados'!D:P,13,FALSE)</f>
        <v>-303405.6667</v>
      </c>
      <c r="E125" s="35"/>
      <c r="F125" s="35"/>
      <c r="G125" s="35"/>
    </row>
    <row r="126">
      <c r="A126" s="50" t="s">
        <v>56</v>
      </c>
      <c r="B126" s="30">
        <v>20.0</v>
      </c>
      <c r="C126" s="43">
        <f>VLOOKUP(CONCATENATE($C$1,A126,B126),'Dados planilhados'!D:P,13,FALSE)</f>
        <v>2075010</v>
      </c>
      <c r="D126" s="43">
        <f>VLOOKUP(CONCATENATE($D$1,A126,B126),'Dados planilhados'!D:P,13,FALSE)</f>
        <v>564775</v>
      </c>
      <c r="E126" s="35"/>
      <c r="F126" s="35"/>
      <c r="G126" s="35"/>
    </row>
    <row r="127">
      <c r="A127" s="50" t="s">
        <v>56</v>
      </c>
      <c r="B127" s="30">
        <v>25.0</v>
      </c>
      <c r="C127" s="43">
        <f>VLOOKUP(CONCATENATE($C$1,A127,B127),'Dados planilhados'!D:P,13,FALSE)</f>
        <v>2701963.667</v>
      </c>
      <c r="D127" s="43">
        <f>VLOOKUP(CONCATENATE($D$1,A127,B127),'Dados planilhados'!D:P,13,FALSE)</f>
        <v>1552684.667</v>
      </c>
      <c r="E127" s="35"/>
      <c r="F127" s="35"/>
      <c r="G127" s="35"/>
    </row>
    <row r="128">
      <c r="A128" s="50" t="s">
        <v>56</v>
      </c>
      <c r="B128" s="30">
        <v>30.0</v>
      </c>
      <c r="C128" s="43">
        <f>VLOOKUP(CONCATENATE($C$1,A128,B128),'Dados planilhados'!D:P,13,FALSE)</f>
        <v>3294926.667</v>
      </c>
      <c r="D128" s="43">
        <f>VLOOKUP(CONCATENATE($D$1,A128,B128),'Dados planilhados'!D:P,13,FALSE)</f>
        <v>2631577.667</v>
      </c>
      <c r="E128" s="35"/>
      <c r="F128" s="35"/>
      <c r="G128" s="35"/>
    </row>
    <row r="129">
      <c r="A129" s="50" t="s">
        <v>56</v>
      </c>
      <c r="B129" s="30">
        <v>35.0</v>
      </c>
      <c r="C129" s="43">
        <f>VLOOKUP(CONCATENATE($C$1,A129,B129),'Dados planilhados'!D:P,13,FALSE)</f>
        <v>3993339</v>
      </c>
      <c r="D129" s="43">
        <f>VLOOKUP(CONCATENATE($D$1,A129,B129),'Dados planilhados'!D:P,13,FALSE)</f>
        <v>4036084</v>
      </c>
      <c r="E129" s="35"/>
      <c r="F129" s="35"/>
      <c r="G129" s="35"/>
    </row>
    <row r="130">
      <c r="A130" s="50" t="s">
        <v>56</v>
      </c>
      <c r="B130" s="30">
        <v>40.0</v>
      </c>
      <c r="C130" s="43">
        <f>VLOOKUP(CONCATENATE($C$1,A130,B130),'Dados planilhados'!D:P,13,FALSE)</f>
        <v>4770380.333</v>
      </c>
      <c r="D130" s="43">
        <f>VLOOKUP(CONCATENATE($D$1,A130,B130),'Dados planilhados'!D:P,13,FALSE)</f>
        <v>5603191.667</v>
      </c>
      <c r="E130" s="35"/>
      <c r="F130" s="35"/>
      <c r="G130" s="35"/>
    </row>
    <row r="131">
      <c r="A131" s="50" t="s">
        <v>56</v>
      </c>
      <c r="B131" s="30">
        <v>45.0</v>
      </c>
      <c r="C131" s="43">
        <f>VLOOKUP(CONCATENATE($C$1,A131,B131),'Dados planilhados'!D:P,13,FALSE)</f>
        <v>5553163.667</v>
      </c>
      <c r="D131" s="43">
        <f>VLOOKUP(CONCATENATE($D$1,A131,B131),'Dados planilhados'!D:P,13,FALSE)</f>
        <v>7397922.667</v>
      </c>
      <c r="E131" s="59"/>
      <c r="F131" s="59"/>
      <c r="G131" s="59" t="str">
        <f>(F131-E131)/E131</f>
        <v>#DIV/0!</v>
      </c>
    </row>
    <row r="132">
      <c r="A132" s="50" t="s">
        <v>57</v>
      </c>
      <c r="B132" s="30">
        <v>0.0</v>
      </c>
      <c r="C132" s="43">
        <f>VLOOKUP(CONCATENATE($C$1,A132,B132),'Dados planilhados'!D:P,13,FALSE)</f>
        <v>1344705.5</v>
      </c>
      <c r="D132" s="43">
        <f>VLOOKUP(CONCATENATE($D$1,A132,B132),'Dados planilhados'!D:P,13,FALSE)</f>
        <v>-968642.1667</v>
      </c>
      <c r="E132" s="35"/>
      <c r="F132" s="35"/>
      <c r="G132" s="35"/>
    </row>
    <row r="133">
      <c r="A133" s="50" t="s">
        <v>57</v>
      </c>
      <c r="B133" s="30">
        <v>5.0</v>
      </c>
      <c r="C133" s="43">
        <f>VLOOKUP(CONCATENATE($C$1,A133,B133),'Dados planilhados'!D:P,13,FALSE)</f>
        <v>1304561.333</v>
      </c>
      <c r="D133" s="43">
        <f>VLOOKUP(CONCATENATE($D$1,A133,B133),'Dados planilhados'!D:P,13,FALSE)</f>
        <v>-886546</v>
      </c>
      <c r="E133" s="35"/>
      <c r="F133" s="35"/>
      <c r="G133" s="35"/>
    </row>
    <row r="134">
      <c r="A134" s="50" t="s">
        <v>57</v>
      </c>
      <c r="B134" s="30">
        <v>10.0</v>
      </c>
      <c r="C134" s="43">
        <f>VLOOKUP(CONCATENATE($C$1,A134,B134),'Dados planilhados'!D:P,13,FALSE)</f>
        <v>1590636</v>
      </c>
      <c r="D134" s="43">
        <f>VLOOKUP(CONCATENATE($D$1,A134,B134),'Dados planilhados'!D:P,13,FALSE)</f>
        <v>-425001.6667</v>
      </c>
      <c r="E134" s="35"/>
      <c r="F134" s="35"/>
      <c r="G134" s="35"/>
    </row>
    <row r="135">
      <c r="A135" s="50" t="s">
        <v>57</v>
      </c>
      <c r="B135" s="30">
        <v>15.0</v>
      </c>
      <c r="C135" s="43">
        <f>VLOOKUP(CONCATENATE($C$1,A135,B135),'Dados planilhados'!D:P,13,FALSE)</f>
        <v>2088365.667</v>
      </c>
      <c r="D135" s="43">
        <f>VLOOKUP(CONCATENATE($D$1,A135,B135),'Dados planilhados'!D:P,13,FALSE)</f>
        <v>139914.6667</v>
      </c>
      <c r="E135" s="35"/>
      <c r="F135" s="35"/>
      <c r="G135" s="35"/>
    </row>
    <row r="136">
      <c r="A136" s="50" t="s">
        <v>57</v>
      </c>
      <c r="B136" s="30">
        <v>20.0</v>
      </c>
      <c r="C136" s="43">
        <f>VLOOKUP(CONCATENATE($C$1,A136,B136),'Dados planilhados'!D:P,13,FALSE)</f>
        <v>2653485.333</v>
      </c>
      <c r="D136" s="43">
        <f>VLOOKUP(CONCATENATE($D$1,A136,B136),'Dados planilhados'!D:P,13,FALSE)</f>
        <v>1122685.333</v>
      </c>
      <c r="E136" s="35"/>
      <c r="F136" s="35"/>
      <c r="G136" s="35"/>
    </row>
    <row r="137">
      <c r="A137" s="50" t="s">
        <v>57</v>
      </c>
      <c r="B137" s="30">
        <v>25.0</v>
      </c>
      <c r="C137" s="43">
        <f>VLOOKUP(CONCATENATE($C$1,A137,B137),'Dados planilhados'!D:P,13,FALSE)</f>
        <v>3252998</v>
      </c>
      <c r="D137" s="43">
        <f>VLOOKUP(CONCATENATE($D$1,A137,B137),'Dados planilhados'!D:P,13,FALSE)</f>
        <v>2211353</v>
      </c>
      <c r="E137" s="35"/>
      <c r="F137" s="35"/>
      <c r="G137" s="35"/>
    </row>
    <row r="138">
      <c r="A138" s="50" t="s">
        <v>57</v>
      </c>
      <c r="B138" s="30">
        <v>30.0</v>
      </c>
      <c r="C138" s="43">
        <f>VLOOKUP(CONCATENATE($C$1,A138,B138),'Dados planilhados'!D:P,13,FALSE)</f>
        <v>3922225.667</v>
      </c>
      <c r="D138" s="43">
        <f>VLOOKUP(CONCATENATE($D$1,A138,B138),'Dados planilhados'!D:P,13,FALSE)</f>
        <v>3581189.667</v>
      </c>
      <c r="E138" s="35"/>
      <c r="F138" s="35"/>
      <c r="G138" s="35"/>
    </row>
    <row r="139">
      <c r="A139" s="50" t="s">
        <v>57</v>
      </c>
      <c r="B139" s="30">
        <v>35.0</v>
      </c>
      <c r="C139" s="43">
        <f>VLOOKUP(CONCATENATE($C$1,A139,B139),'Dados planilhados'!D:P,13,FALSE)</f>
        <v>4633863.667</v>
      </c>
      <c r="D139" s="43">
        <f>VLOOKUP(CONCATENATE($D$1,A139,B139),'Dados planilhados'!D:P,13,FALSE)</f>
        <v>5154204.667</v>
      </c>
      <c r="E139" s="35"/>
      <c r="F139" s="35"/>
      <c r="G139" s="35"/>
    </row>
    <row r="140">
      <c r="A140" s="50" t="s">
        <v>57</v>
      </c>
      <c r="B140" s="30">
        <v>40.0</v>
      </c>
      <c r="C140" s="43">
        <f>VLOOKUP(CONCATENATE($C$1,A140,B140),'Dados planilhados'!D:P,13,FALSE)</f>
        <v>5379882</v>
      </c>
      <c r="D140" s="43">
        <f>VLOOKUP(CONCATENATE($D$1,A140,B140),'Dados planilhados'!D:P,13,FALSE)</f>
        <v>6970297</v>
      </c>
      <c r="E140" s="35"/>
      <c r="F140" s="35"/>
      <c r="G140" s="35"/>
    </row>
    <row r="141">
      <c r="A141" s="50" t="s">
        <v>57</v>
      </c>
      <c r="B141" s="30">
        <v>45.0</v>
      </c>
      <c r="C141" s="43">
        <f>VLOOKUP(CONCATENATE($C$1,A141,B141),'Dados planilhados'!D:P,13,FALSE)</f>
        <v>6158605.667</v>
      </c>
      <c r="D141" s="43">
        <f>VLOOKUP(CONCATENATE($D$1,A141,B141),'Dados planilhados'!D:P,13,FALSE)</f>
        <v>9018395</v>
      </c>
      <c r="E141" s="59"/>
      <c r="F141" s="59"/>
      <c r="G141" s="59" t="str">
        <f>(F141-E141)/E141</f>
        <v>#DIV/0!</v>
      </c>
    </row>
    <row r="142">
      <c r="A142" s="50" t="s">
        <v>58</v>
      </c>
      <c r="B142" s="30">
        <v>0.0</v>
      </c>
      <c r="C142" s="43">
        <f>VLOOKUP(CONCATENATE($C$1,A142,B142),'Dados planilhados'!D:P,13,FALSE)</f>
        <v>973153.8333</v>
      </c>
      <c r="D142" s="43">
        <f>VLOOKUP(CONCATENATE($D$1,A142,B142),'Dados planilhados'!D:P,13,FALSE)</f>
        <v>-942476.5</v>
      </c>
      <c r="E142" s="35"/>
      <c r="F142" s="35"/>
      <c r="G142" s="35"/>
    </row>
    <row r="143">
      <c r="A143" s="50" t="s">
        <v>58</v>
      </c>
      <c r="B143" s="30">
        <v>5.0</v>
      </c>
      <c r="C143" s="43">
        <f>VLOOKUP(CONCATENATE($C$1,A143,B143),'Dados planilhados'!D:P,13,FALSE)</f>
        <v>1045996.333</v>
      </c>
      <c r="D143" s="43">
        <f>VLOOKUP(CONCATENATE($D$1,A143,B143),'Dados planilhados'!D:P,13,FALSE)</f>
        <v>-699977</v>
      </c>
      <c r="E143" s="35"/>
      <c r="F143" s="35"/>
      <c r="G143" s="35"/>
    </row>
    <row r="144">
      <c r="A144" s="50" t="s">
        <v>58</v>
      </c>
      <c r="B144" s="30">
        <v>10.0</v>
      </c>
      <c r="C144" s="43">
        <f>VLOOKUP(CONCATENATE($C$1,A144,B144),'Dados planilhados'!D:P,13,FALSE)</f>
        <v>1585672.333</v>
      </c>
      <c r="D144" s="43">
        <f>VLOOKUP(CONCATENATE($D$1,A144,B144),'Dados planilhados'!D:P,13,FALSE)</f>
        <v>64571.33333</v>
      </c>
      <c r="E144" s="35"/>
      <c r="F144" s="35"/>
      <c r="G144" s="35"/>
    </row>
    <row r="145">
      <c r="A145" s="50" t="s">
        <v>58</v>
      </c>
      <c r="B145" s="30">
        <v>15.0</v>
      </c>
      <c r="C145" s="43">
        <f>VLOOKUP(CONCATENATE($C$1,A145,B145),'Dados planilhados'!D:P,13,FALSE)</f>
        <v>2432398</v>
      </c>
      <c r="D145" s="43">
        <f>VLOOKUP(CONCATENATE($D$1,A145,B145),'Dados planilhados'!D:P,13,FALSE)</f>
        <v>1237242.667</v>
      </c>
      <c r="E145" s="35"/>
      <c r="F145" s="35"/>
      <c r="G145" s="35"/>
    </row>
    <row r="146">
      <c r="A146" s="50" t="s">
        <v>58</v>
      </c>
      <c r="B146" s="30">
        <v>20.0</v>
      </c>
      <c r="C146" s="43">
        <f>VLOOKUP(CONCATENATE($C$1,A146,B146),'Dados planilhados'!D:P,13,FALSE)</f>
        <v>3446780.333</v>
      </c>
      <c r="D146" s="43">
        <f>VLOOKUP(CONCATENATE($D$1,A146,B146),'Dados planilhados'!D:P,13,FALSE)</f>
        <v>2771764.333</v>
      </c>
      <c r="E146" s="35"/>
      <c r="F146" s="35"/>
      <c r="G146" s="35"/>
    </row>
    <row r="147">
      <c r="A147" s="50" t="s">
        <v>58</v>
      </c>
      <c r="B147" s="30">
        <v>25.0</v>
      </c>
      <c r="C147" s="43">
        <f>VLOOKUP(CONCATENATE($C$1,A147,B147),'Dados planilhados'!D:P,13,FALSE)</f>
        <v>4627150</v>
      </c>
      <c r="D147" s="43">
        <f>VLOOKUP(CONCATENATE($D$1,A147,B147),'Dados planilhados'!D:P,13,FALSE)</f>
        <v>4786507.667</v>
      </c>
      <c r="E147" s="35"/>
      <c r="F147" s="35"/>
      <c r="G147" s="35"/>
    </row>
    <row r="148">
      <c r="A148" s="50" t="s">
        <v>58</v>
      </c>
      <c r="B148" s="30">
        <v>30.0</v>
      </c>
      <c r="C148" s="43">
        <f>VLOOKUP(CONCATENATE($C$1,A148,B148),'Dados planilhados'!D:P,13,FALSE)</f>
        <v>5925235.667</v>
      </c>
      <c r="D148" s="43">
        <f>VLOOKUP(CONCATENATE($D$1,A148,B148),'Dados planilhados'!D:P,13,FALSE)</f>
        <v>7271255.667</v>
      </c>
      <c r="E148" s="35"/>
      <c r="F148" s="35"/>
      <c r="G148" s="35"/>
    </row>
    <row r="149">
      <c r="A149" s="50" t="s">
        <v>58</v>
      </c>
      <c r="B149" s="30">
        <v>35.0</v>
      </c>
      <c r="C149" s="43">
        <f>VLOOKUP(CONCATENATE($C$1,A149,B149),'Dados planilhados'!D:P,13,FALSE)</f>
        <v>7310585</v>
      </c>
      <c r="D149" s="43">
        <f>VLOOKUP(CONCATENATE($D$1,A149,B149),'Dados planilhados'!D:P,13,FALSE)</f>
        <v>10075505</v>
      </c>
      <c r="E149" s="35"/>
      <c r="F149" s="35"/>
      <c r="G149" s="35"/>
    </row>
    <row r="150">
      <c r="A150" s="50" t="s">
        <v>58</v>
      </c>
      <c r="B150" s="30">
        <v>40.0</v>
      </c>
      <c r="C150" s="43">
        <f>VLOOKUP(CONCATENATE($C$1,A150,B150),'Dados planilhados'!D:P,13,FALSE)</f>
        <v>8832645</v>
      </c>
      <c r="D150" s="43">
        <f>VLOOKUP(CONCATENATE($D$1,A150,B150),'Dados planilhados'!D:P,13,FALSE)</f>
        <v>13286765.67</v>
      </c>
      <c r="E150" s="35"/>
      <c r="F150" s="35"/>
      <c r="G150" s="35"/>
    </row>
    <row r="151">
      <c r="A151" s="50" t="s">
        <v>58</v>
      </c>
      <c r="B151" s="30">
        <v>45.0</v>
      </c>
      <c r="C151" s="43">
        <f>VLOOKUP(CONCATENATE($C$1,A151,B151),'Dados planilhados'!D:P,13,FALSE)</f>
        <v>10425387</v>
      </c>
      <c r="D151" s="43">
        <f>VLOOKUP(CONCATENATE($D$1,A151,B151),'Dados planilhados'!D:P,13,FALSE)</f>
        <v>16945208</v>
      </c>
      <c r="E151" s="59"/>
      <c r="F151" s="59"/>
      <c r="G151" s="59" t="str">
        <f>(F151-E151)/E151</f>
        <v>#DIV/0!</v>
      </c>
    </row>
    <row r="152">
      <c r="A152" s="35"/>
      <c r="B152" s="35"/>
      <c r="C152" s="35"/>
      <c r="D152" s="35"/>
      <c r="E152" s="35"/>
      <c r="F152" s="35"/>
      <c r="G152" s="35"/>
    </row>
    <row r="153">
      <c r="A153" s="35"/>
      <c r="B153" s="35"/>
      <c r="C153" s="35"/>
      <c r="D153" s="35"/>
      <c r="E153" s="35"/>
      <c r="F153" s="35"/>
      <c r="G153" s="35"/>
    </row>
    <row r="154">
      <c r="A154" s="35"/>
      <c r="B154" s="35"/>
      <c r="C154" s="35"/>
      <c r="D154" s="35"/>
      <c r="E154" s="35"/>
      <c r="F154" s="35"/>
      <c r="G154" s="35"/>
    </row>
    <row r="155">
      <c r="A155" s="35"/>
      <c r="B155" s="35"/>
      <c r="C155" s="35"/>
      <c r="D155" s="35"/>
      <c r="E155" s="35"/>
      <c r="F155" s="35"/>
      <c r="G155" s="35"/>
    </row>
    <row r="156">
      <c r="A156" s="35"/>
      <c r="B156" s="35"/>
      <c r="C156" s="35"/>
      <c r="D156" s="35"/>
      <c r="E156" s="35"/>
      <c r="F156" s="35"/>
      <c r="G156" s="35"/>
    </row>
    <row r="157">
      <c r="A157" s="35"/>
      <c r="B157" s="35"/>
      <c r="C157" s="35"/>
      <c r="D157" s="35"/>
      <c r="E157" s="35"/>
      <c r="F157" s="35"/>
      <c r="G157" s="35"/>
    </row>
    <row r="158">
      <c r="A158" s="35"/>
      <c r="B158" s="35"/>
      <c r="C158" s="35"/>
      <c r="D158" s="35"/>
      <c r="E158" s="35"/>
      <c r="F158" s="35"/>
      <c r="G158" s="35"/>
    </row>
    <row r="159">
      <c r="A159" s="35"/>
      <c r="B159" s="35"/>
      <c r="C159" s="35"/>
      <c r="D159" s="35"/>
      <c r="E159" s="35"/>
      <c r="F159" s="35"/>
      <c r="G159" s="35"/>
    </row>
    <row r="160">
      <c r="A160" s="35"/>
      <c r="B160" s="35"/>
      <c r="C160" s="35"/>
      <c r="D160" s="35"/>
      <c r="E160" s="35"/>
      <c r="F160" s="35"/>
      <c r="G160" s="35"/>
    </row>
    <row r="161">
      <c r="A161" s="35"/>
      <c r="B161" s="35"/>
      <c r="C161" s="35"/>
      <c r="D161" s="35"/>
      <c r="E161" s="35"/>
      <c r="F161" s="35"/>
      <c r="G161" s="35"/>
    </row>
    <row r="162">
      <c r="A162" s="35"/>
      <c r="B162" s="35"/>
      <c r="C162" s="35"/>
      <c r="D162" s="35"/>
      <c r="E162" s="35"/>
      <c r="F162" s="35"/>
      <c r="G162" s="35"/>
    </row>
    <row r="163">
      <c r="A163" s="35"/>
      <c r="B163" s="35"/>
      <c r="C163" s="35"/>
      <c r="D163" s="35"/>
      <c r="E163" s="35"/>
      <c r="F163" s="35"/>
      <c r="G163" s="35"/>
    </row>
    <row r="164">
      <c r="A164" s="35"/>
      <c r="B164" s="35"/>
      <c r="C164" s="35"/>
      <c r="D164" s="35"/>
      <c r="E164" s="35"/>
      <c r="F164" s="35"/>
      <c r="G164" s="35"/>
    </row>
    <row r="165">
      <c r="A165" s="35"/>
      <c r="B165" s="35"/>
      <c r="C165" s="35"/>
      <c r="D165" s="35"/>
      <c r="E165" s="35"/>
      <c r="F165" s="35"/>
      <c r="G165" s="35"/>
    </row>
    <row r="166">
      <c r="A166" s="35"/>
      <c r="B166" s="35"/>
      <c r="C166" s="35"/>
      <c r="D166" s="35"/>
      <c r="E166" s="35"/>
      <c r="F166" s="35"/>
      <c r="G166" s="35"/>
    </row>
    <row r="167">
      <c r="A167" s="35"/>
      <c r="B167" s="35"/>
      <c r="C167" s="35"/>
      <c r="D167" s="35"/>
      <c r="E167" s="35"/>
      <c r="F167" s="35"/>
      <c r="G167" s="35"/>
    </row>
    <row r="168">
      <c r="A168" s="35"/>
      <c r="B168" s="35"/>
      <c r="C168" s="35"/>
      <c r="D168" s="35"/>
      <c r="E168" s="35"/>
      <c r="F168" s="35"/>
      <c r="G168" s="35"/>
    </row>
    <row r="169">
      <c r="A169" s="35"/>
      <c r="B169" s="35"/>
      <c r="C169" s="35"/>
      <c r="D169" s="35"/>
      <c r="E169" s="35"/>
      <c r="F169" s="35"/>
      <c r="G169" s="35"/>
    </row>
    <row r="170">
      <c r="A170" s="35"/>
      <c r="B170" s="35"/>
      <c r="C170" s="35"/>
      <c r="D170" s="35"/>
      <c r="E170" s="35"/>
      <c r="F170" s="35"/>
      <c r="G170" s="35"/>
    </row>
    <row r="171">
      <c r="A171" s="35"/>
      <c r="B171" s="35"/>
      <c r="C171" s="35"/>
      <c r="D171" s="35"/>
      <c r="E171" s="35"/>
      <c r="F171" s="35"/>
      <c r="G171" s="35"/>
    </row>
    <row r="172">
      <c r="A172" s="35"/>
      <c r="B172" s="35"/>
      <c r="C172" s="35"/>
      <c r="D172" s="35"/>
      <c r="E172" s="35"/>
      <c r="F172" s="35"/>
      <c r="G172" s="35"/>
    </row>
    <row r="173">
      <c r="A173" s="35"/>
      <c r="B173" s="35"/>
      <c r="C173" s="35"/>
      <c r="D173" s="35"/>
      <c r="E173" s="35"/>
      <c r="F173" s="35"/>
      <c r="G173" s="35"/>
    </row>
    <row r="174">
      <c r="A174" s="35"/>
      <c r="B174" s="35"/>
      <c r="C174" s="35"/>
      <c r="D174" s="35"/>
      <c r="E174" s="35"/>
      <c r="F174" s="35"/>
      <c r="G174" s="35"/>
    </row>
    <row r="175">
      <c r="A175" s="35"/>
      <c r="B175" s="35"/>
      <c r="C175" s="35"/>
      <c r="D175" s="35"/>
      <c r="E175" s="35"/>
      <c r="F175" s="35"/>
      <c r="G175" s="35"/>
    </row>
    <row r="176">
      <c r="A176" s="35"/>
      <c r="B176" s="35"/>
      <c r="C176" s="35"/>
      <c r="D176" s="35"/>
      <c r="E176" s="35"/>
      <c r="F176" s="35"/>
      <c r="G176" s="35"/>
    </row>
    <row r="177">
      <c r="A177" s="35"/>
      <c r="B177" s="35"/>
      <c r="C177" s="35"/>
      <c r="D177" s="35"/>
      <c r="E177" s="35"/>
      <c r="F177" s="35"/>
      <c r="G177" s="35"/>
    </row>
    <row r="178">
      <c r="A178" s="35"/>
      <c r="B178" s="35"/>
      <c r="C178" s="35"/>
      <c r="D178" s="35"/>
      <c r="E178" s="35"/>
      <c r="F178" s="35"/>
      <c r="G178" s="35"/>
    </row>
    <row r="179">
      <c r="A179" s="35"/>
      <c r="B179" s="35"/>
      <c r="C179" s="35"/>
      <c r="D179" s="35"/>
      <c r="E179" s="35"/>
      <c r="F179" s="35"/>
      <c r="G179" s="35"/>
    </row>
    <row r="180">
      <c r="A180" s="35"/>
      <c r="B180" s="35"/>
      <c r="C180" s="35"/>
      <c r="D180" s="35"/>
      <c r="E180" s="35"/>
      <c r="F180" s="35"/>
      <c r="G180" s="35"/>
    </row>
    <row r="181">
      <c r="A181" s="35"/>
      <c r="B181" s="35"/>
      <c r="C181" s="35"/>
      <c r="D181" s="35"/>
      <c r="E181" s="35"/>
      <c r="F181" s="35"/>
      <c r="G181" s="35"/>
    </row>
    <row r="182">
      <c r="A182" s="35"/>
      <c r="B182" s="35"/>
      <c r="C182" s="35"/>
      <c r="D182" s="35"/>
      <c r="E182" s="35"/>
      <c r="F182" s="35"/>
      <c r="G182" s="35"/>
    </row>
    <row r="183">
      <c r="A183" s="35"/>
      <c r="B183" s="35"/>
      <c r="C183" s="35"/>
      <c r="D183" s="35"/>
      <c r="E183" s="35"/>
      <c r="F183" s="35"/>
      <c r="G183" s="35"/>
    </row>
    <row r="184">
      <c r="A184" s="35"/>
      <c r="B184" s="35"/>
      <c r="C184" s="35"/>
      <c r="D184" s="35"/>
      <c r="E184" s="35"/>
      <c r="F184" s="35"/>
      <c r="G184" s="35"/>
    </row>
    <row r="185">
      <c r="A185" s="35"/>
      <c r="B185" s="35"/>
      <c r="C185" s="35"/>
      <c r="D185" s="35"/>
      <c r="E185" s="35"/>
      <c r="F185" s="35"/>
      <c r="G185" s="35"/>
    </row>
    <row r="186">
      <c r="A186" s="35"/>
      <c r="B186" s="35"/>
      <c r="C186" s="35"/>
      <c r="D186" s="35"/>
      <c r="E186" s="35"/>
      <c r="F186" s="35"/>
      <c r="G186" s="35"/>
    </row>
    <row r="187">
      <c r="A187" s="35"/>
      <c r="B187" s="35"/>
      <c r="C187" s="35"/>
      <c r="D187" s="35"/>
      <c r="E187" s="35"/>
      <c r="F187" s="35"/>
      <c r="G187" s="35"/>
    </row>
    <row r="188">
      <c r="A188" s="35"/>
      <c r="B188" s="35"/>
      <c r="C188" s="35"/>
      <c r="D188" s="35"/>
      <c r="E188" s="35"/>
      <c r="F188" s="35"/>
      <c r="G188" s="35"/>
    </row>
    <row r="189">
      <c r="A189" s="35"/>
      <c r="B189" s="35"/>
      <c r="C189" s="35"/>
      <c r="D189" s="35"/>
      <c r="E189" s="35"/>
      <c r="F189" s="35"/>
      <c r="G189" s="35"/>
    </row>
    <row r="190">
      <c r="A190" s="35"/>
      <c r="B190" s="35"/>
      <c r="C190" s="35"/>
      <c r="D190" s="35"/>
      <c r="E190" s="35"/>
      <c r="F190" s="35"/>
      <c r="G190" s="35"/>
    </row>
    <row r="191">
      <c r="A191" s="35"/>
      <c r="B191" s="35"/>
      <c r="C191" s="35"/>
      <c r="D191" s="35"/>
      <c r="E191" s="35"/>
      <c r="F191" s="35"/>
      <c r="G191" s="35"/>
    </row>
    <row r="192">
      <c r="A192" s="35"/>
      <c r="B192" s="35"/>
      <c r="C192" s="35"/>
      <c r="D192" s="35"/>
      <c r="E192" s="35"/>
      <c r="F192" s="35"/>
      <c r="G192" s="35"/>
    </row>
    <row r="193">
      <c r="A193" s="35"/>
      <c r="B193" s="35"/>
      <c r="C193" s="35"/>
      <c r="D193" s="35"/>
      <c r="E193" s="35"/>
      <c r="F193" s="35"/>
      <c r="G193" s="35"/>
    </row>
    <row r="194">
      <c r="A194" s="35"/>
      <c r="B194" s="35"/>
      <c r="C194" s="35"/>
      <c r="D194" s="35"/>
      <c r="E194" s="35"/>
      <c r="F194" s="35"/>
      <c r="G194" s="35"/>
    </row>
    <row r="195">
      <c r="A195" s="35"/>
      <c r="B195" s="35"/>
      <c r="C195" s="35"/>
      <c r="D195" s="35"/>
      <c r="E195" s="35"/>
      <c r="F195" s="35"/>
      <c r="G195" s="35"/>
    </row>
    <row r="196">
      <c r="A196" s="35"/>
      <c r="B196" s="35"/>
      <c r="C196" s="35"/>
      <c r="D196" s="35"/>
      <c r="E196" s="35"/>
      <c r="F196" s="35"/>
      <c r="G196" s="35"/>
    </row>
    <row r="197">
      <c r="A197" s="35"/>
      <c r="B197" s="35"/>
      <c r="C197" s="35"/>
      <c r="D197" s="35"/>
      <c r="E197" s="35"/>
      <c r="F197" s="35"/>
      <c r="G197" s="35"/>
    </row>
    <row r="198">
      <c r="A198" s="35"/>
      <c r="B198" s="35"/>
      <c r="C198" s="35"/>
      <c r="D198" s="35"/>
      <c r="E198" s="35"/>
      <c r="F198" s="35"/>
      <c r="G198" s="35"/>
    </row>
    <row r="199">
      <c r="A199" s="35"/>
      <c r="B199" s="35"/>
      <c r="C199" s="35"/>
      <c r="D199" s="35"/>
      <c r="E199" s="35"/>
      <c r="F199" s="35"/>
      <c r="G199" s="35"/>
    </row>
    <row r="200">
      <c r="A200" s="35"/>
      <c r="B200" s="35"/>
      <c r="C200" s="35"/>
      <c r="D200" s="35"/>
      <c r="E200" s="35"/>
      <c r="F200" s="35"/>
      <c r="G200" s="35"/>
    </row>
    <row r="201">
      <c r="A201" s="35"/>
      <c r="B201" s="35"/>
      <c r="C201" s="35"/>
      <c r="D201" s="35"/>
      <c r="E201" s="35"/>
      <c r="F201" s="35"/>
      <c r="G201" s="35"/>
    </row>
    <row r="202">
      <c r="A202" s="35"/>
      <c r="B202" s="35"/>
      <c r="C202" s="35"/>
      <c r="D202" s="35"/>
      <c r="E202" s="35"/>
      <c r="F202" s="35"/>
      <c r="G202" s="35"/>
    </row>
    <row r="203">
      <c r="A203" s="35"/>
      <c r="B203" s="35"/>
      <c r="C203" s="35"/>
      <c r="D203" s="35"/>
      <c r="E203" s="35"/>
      <c r="F203" s="35"/>
      <c r="G203" s="35"/>
    </row>
    <row r="204">
      <c r="A204" s="35"/>
      <c r="B204" s="35"/>
      <c r="C204" s="35"/>
      <c r="D204" s="35"/>
      <c r="E204" s="35"/>
      <c r="F204" s="35"/>
      <c r="G204" s="35"/>
    </row>
    <row r="205">
      <c r="A205" s="35"/>
      <c r="B205" s="35"/>
      <c r="C205" s="35"/>
      <c r="D205" s="35"/>
      <c r="E205" s="35"/>
      <c r="F205" s="35"/>
      <c r="G205" s="35"/>
    </row>
    <row r="206">
      <c r="A206" s="35"/>
      <c r="B206" s="35"/>
      <c r="C206" s="35"/>
      <c r="D206" s="35"/>
      <c r="E206" s="35"/>
      <c r="F206" s="35"/>
      <c r="G206" s="35"/>
    </row>
    <row r="207">
      <c r="A207" s="35"/>
      <c r="B207" s="35"/>
      <c r="C207" s="35"/>
      <c r="D207" s="35"/>
      <c r="E207" s="35"/>
      <c r="F207" s="35"/>
      <c r="G207" s="35"/>
    </row>
    <row r="208">
      <c r="A208" s="35"/>
      <c r="B208" s="35"/>
      <c r="C208" s="35"/>
      <c r="D208" s="35"/>
      <c r="E208" s="35"/>
      <c r="F208" s="35"/>
      <c r="G208" s="35"/>
    </row>
    <row r="209">
      <c r="A209" s="35"/>
      <c r="B209" s="35"/>
      <c r="C209" s="35"/>
      <c r="D209" s="35"/>
      <c r="E209" s="35"/>
      <c r="F209" s="35"/>
      <c r="G209" s="35"/>
    </row>
    <row r="210">
      <c r="A210" s="35"/>
      <c r="B210" s="35"/>
      <c r="C210" s="35"/>
      <c r="D210" s="35"/>
      <c r="E210" s="35"/>
      <c r="F210" s="35"/>
      <c r="G210" s="35"/>
    </row>
    <row r="211">
      <c r="A211" s="35"/>
      <c r="B211" s="35"/>
      <c r="C211" s="35"/>
      <c r="D211" s="35"/>
      <c r="E211" s="35"/>
      <c r="F211" s="35"/>
      <c r="G211" s="35"/>
    </row>
    <row r="212">
      <c r="A212" s="35"/>
      <c r="B212" s="35"/>
      <c r="C212" s="35"/>
      <c r="D212" s="35"/>
      <c r="E212" s="35"/>
      <c r="F212" s="35"/>
      <c r="G212" s="35"/>
    </row>
    <row r="213">
      <c r="A213" s="35"/>
      <c r="B213" s="35"/>
      <c r="C213" s="35"/>
      <c r="D213" s="35"/>
      <c r="E213" s="35"/>
      <c r="F213" s="35"/>
      <c r="G213" s="35"/>
    </row>
    <row r="214">
      <c r="A214" s="35"/>
      <c r="B214" s="35"/>
      <c r="C214" s="35"/>
      <c r="D214" s="35"/>
      <c r="E214" s="35"/>
      <c r="F214" s="35"/>
      <c r="G214" s="35"/>
    </row>
    <row r="215">
      <c r="A215" s="35"/>
      <c r="B215" s="35"/>
      <c r="C215" s="35"/>
      <c r="D215" s="35"/>
      <c r="E215" s="35"/>
      <c r="F215" s="35"/>
      <c r="G215" s="35"/>
    </row>
    <row r="216">
      <c r="A216" s="35"/>
      <c r="B216" s="35"/>
      <c r="C216" s="35"/>
      <c r="D216" s="35"/>
      <c r="E216" s="35"/>
      <c r="F216" s="35"/>
      <c r="G216" s="35"/>
    </row>
    <row r="217">
      <c r="A217" s="35"/>
      <c r="B217" s="35"/>
      <c r="C217" s="35"/>
      <c r="D217" s="35"/>
      <c r="E217" s="35"/>
      <c r="F217" s="35"/>
      <c r="G217" s="35"/>
    </row>
    <row r="218">
      <c r="A218" s="35"/>
      <c r="B218" s="35"/>
      <c r="C218" s="35"/>
      <c r="D218" s="35"/>
      <c r="E218" s="35"/>
      <c r="F218" s="35"/>
      <c r="G218" s="35"/>
    </row>
    <row r="219">
      <c r="A219" s="35"/>
      <c r="B219" s="35"/>
      <c r="C219" s="35"/>
      <c r="D219" s="35"/>
      <c r="E219" s="35"/>
      <c r="F219" s="35"/>
      <c r="G219" s="35"/>
    </row>
    <row r="220">
      <c r="A220" s="35"/>
      <c r="B220" s="35"/>
      <c r="C220" s="35"/>
      <c r="D220" s="35"/>
      <c r="E220" s="35"/>
      <c r="F220" s="35"/>
      <c r="G220" s="35"/>
    </row>
    <row r="221">
      <c r="A221" s="35"/>
      <c r="B221" s="35"/>
      <c r="C221" s="35"/>
      <c r="D221" s="35"/>
      <c r="E221" s="35"/>
      <c r="F221" s="35"/>
      <c r="G221" s="35"/>
    </row>
    <row r="222">
      <c r="A222" s="35"/>
      <c r="B222" s="35"/>
      <c r="C222" s="35"/>
      <c r="D222" s="35"/>
      <c r="E222" s="35"/>
      <c r="F222" s="35"/>
      <c r="G222" s="35"/>
    </row>
    <row r="223">
      <c r="A223" s="35"/>
      <c r="B223" s="35"/>
      <c r="C223" s="35"/>
      <c r="D223" s="35"/>
      <c r="E223" s="35"/>
      <c r="F223" s="35"/>
      <c r="G223" s="35"/>
    </row>
    <row r="224">
      <c r="A224" s="35"/>
      <c r="B224" s="35"/>
      <c r="C224" s="35"/>
      <c r="D224" s="35"/>
      <c r="E224" s="35"/>
      <c r="F224" s="35"/>
      <c r="G224" s="35"/>
    </row>
    <row r="225">
      <c r="A225" s="35"/>
      <c r="B225" s="35"/>
      <c r="C225" s="35"/>
      <c r="D225" s="35"/>
      <c r="E225" s="35"/>
      <c r="F225" s="35"/>
      <c r="G225" s="35"/>
    </row>
    <row r="226">
      <c r="A226" s="35"/>
      <c r="B226" s="35"/>
      <c r="C226" s="35"/>
      <c r="D226" s="35"/>
      <c r="E226" s="35"/>
      <c r="F226" s="35"/>
      <c r="G226" s="35"/>
    </row>
    <row r="227">
      <c r="A227" s="35"/>
      <c r="B227" s="35"/>
      <c r="C227" s="35"/>
      <c r="D227" s="35"/>
      <c r="E227" s="35"/>
      <c r="F227" s="35"/>
      <c r="G227" s="35"/>
    </row>
    <row r="228">
      <c r="A228" s="35"/>
      <c r="B228" s="35"/>
      <c r="C228" s="35"/>
      <c r="D228" s="35"/>
      <c r="E228" s="35"/>
      <c r="F228" s="35"/>
      <c r="G228" s="35"/>
    </row>
    <row r="229">
      <c r="A229" s="35"/>
      <c r="B229" s="35"/>
      <c r="C229" s="35"/>
      <c r="D229" s="35"/>
      <c r="E229" s="35"/>
      <c r="F229" s="35"/>
      <c r="G229" s="35"/>
    </row>
    <row r="230">
      <c r="A230" s="35"/>
      <c r="B230" s="35"/>
      <c r="C230" s="35"/>
      <c r="D230" s="35"/>
      <c r="E230" s="35"/>
      <c r="F230" s="35"/>
      <c r="G230" s="35"/>
    </row>
    <row r="231">
      <c r="A231" s="35"/>
      <c r="B231" s="35"/>
      <c r="C231" s="35"/>
      <c r="D231" s="35"/>
      <c r="E231" s="35"/>
      <c r="F231" s="35"/>
      <c r="G231" s="35"/>
    </row>
    <row r="232">
      <c r="A232" s="35"/>
      <c r="B232" s="35"/>
      <c r="C232" s="35"/>
      <c r="D232" s="35"/>
      <c r="E232" s="35"/>
      <c r="F232" s="35"/>
      <c r="G232" s="35"/>
    </row>
    <row r="233">
      <c r="A233" s="35"/>
      <c r="B233" s="35"/>
      <c r="C233" s="35"/>
      <c r="D233" s="35"/>
      <c r="E233" s="35"/>
      <c r="F233" s="35"/>
      <c r="G233" s="35"/>
    </row>
    <row r="234">
      <c r="A234" s="35"/>
      <c r="B234" s="35"/>
      <c r="C234" s="35"/>
      <c r="D234" s="35"/>
      <c r="E234" s="35"/>
      <c r="F234" s="35"/>
      <c r="G234" s="35"/>
    </row>
    <row r="235">
      <c r="A235" s="35"/>
      <c r="B235" s="35"/>
      <c r="C235" s="35"/>
      <c r="D235" s="35"/>
      <c r="E235" s="35"/>
      <c r="F235" s="35"/>
      <c r="G235" s="35"/>
    </row>
    <row r="236">
      <c r="A236" s="35"/>
      <c r="B236" s="35"/>
      <c r="C236" s="35"/>
      <c r="D236" s="35"/>
      <c r="E236" s="35"/>
      <c r="F236" s="35"/>
      <c r="G236" s="35"/>
    </row>
    <row r="237">
      <c r="A237" s="35"/>
      <c r="B237" s="35"/>
      <c r="C237" s="35"/>
      <c r="D237" s="35"/>
      <c r="E237" s="35"/>
      <c r="F237" s="35"/>
      <c r="G237" s="35"/>
    </row>
    <row r="238">
      <c r="A238" s="35"/>
      <c r="B238" s="35"/>
      <c r="C238" s="35"/>
      <c r="D238" s="35"/>
      <c r="E238" s="35"/>
      <c r="F238" s="35"/>
      <c r="G238" s="35"/>
    </row>
    <row r="239">
      <c r="A239" s="35"/>
      <c r="B239" s="35"/>
      <c r="C239" s="35"/>
      <c r="D239" s="35"/>
      <c r="E239" s="35"/>
      <c r="F239" s="35"/>
      <c r="G239" s="35"/>
    </row>
    <row r="240">
      <c r="A240" s="35"/>
      <c r="B240" s="35"/>
      <c r="C240" s="35"/>
      <c r="D240" s="35"/>
      <c r="E240" s="35"/>
      <c r="F240" s="35"/>
      <c r="G240" s="35"/>
    </row>
    <row r="241">
      <c r="A241" s="35"/>
      <c r="B241" s="35"/>
      <c r="C241" s="35"/>
      <c r="D241" s="35"/>
      <c r="E241" s="35"/>
      <c r="F241" s="35"/>
      <c r="G241" s="35"/>
    </row>
    <row r="242">
      <c r="A242" s="35"/>
      <c r="B242" s="35"/>
      <c r="C242" s="35"/>
      <c r="D242" s="35"/>
      <c r="E242" s="35"/>
      <c r="F242" s="35"/>
      <c r="G242" s="35"/>
    </row>
    <row r="243">
      <c r="A243" s="35"/>
      <c r="B243" s="35"/>
      <c r="C243" s="35"/>
      <c r="D243" s="35"/>
      <c r="E243" s="35"/>
      <c r="F243" s="35"/>
      <c r="G243" s="35"/>
    </row>
    <row r="244">
      <c r="A244" s="35"/>
      <c r="B244" s="35"/>
      <c r="C244" s="35"/>
      <c r="D244" s="35"/>
      <c r="E244" s="35"/>
      <c r="F244" s="35"/>
      <c r="G244" s="35"/>
    </row>
    <row r="245">
      <c r="A245" s="35"/>
      <c r="B245" s="35"/>
      <c r="C245" s="35"/>
      <c r="D245" s="35"/>
      <c r="E245" s="35"/>
      <c r="F245" s="35"/>
      <c r="G245" s="35"/>
    </row>
    <row r="246">
      <c r="A246" s="35"/>
      <c r="B246" s="35"/>
      <c r="C246" s="35"/>
      <c r="D246" s="35"/>
      <c r="E246" s="35"/>
      <c r="F246" s="35"/>
      <c r="G246" s="35"/>
    </row>
    <row r="247">
      <c r="A247" s="35"/>
      <c r="B247" s="35"/>
      <c r="C247" s="35"/>
      <c r="D247" s="35"/>
      <c r="E247" s="35"/>
      <c r="F247" s="35"/>
      <c r="G247" s="35"/>
    </row>
    <row r="248">
      <c r="A248" s="35"/>
      <c r="B248" s="35"/>
      <c r="C248" s="35"/>
      <c r="D248" s="35"/>
      <c r="E248" s="35"/>
      <c r="F248" s="35"/>
      <c r="G248" s="35"/>
    </row>
    <row r="249">
      <c r="A249" s="35"/>
      <c r="B249" s="35"/>
      <c r="C249" s="35"/>
      <c r="D249" s="35"/>
      <c r="E249" s="35"/>
      <c r="F249" s="35"/>
      <c r="G249" s="35"/>
    </row>
    <row r="250">
      <c r="A250" s="35"/>
      <c r="B250" s="35"/>
      <c r="C250" s="35"/>
      <c r="D250" s="35"/>
      <c r="E250" s="35"/>
      <c r="F250" s="35"/>
      <c r="G250" s="35"/>
    </row>
    <row r="251">
      <c r="A251" s="35"/>
      <c r="B251" s="35"/>
      <c r="C251" s="35"/>
      <c r="D251" s="35"/>
      <c r="E251" s="35"/>
      <c r="F251" s="35"/>
      <c r="G251" s="35"/>
    </row>
    <row r="252">
      <c r="A252" s="35"/>
      <c r="B252" s="35"/>
      <c r="C252" s="35"/>
      <c r="D252" s="35"/>
      <c r="E252" s="35"/>
      <c r="F252" s="35"/>
      <c r="G252" s="35"/>
    </row>
    <row r="253">
      <c r="A253" s="35"/>
      <c r="B253" s="35"/>
      <c r="C253" s="35"/>
      <c r="D253" s="35"/>
      <c r="E253" s="35"/>
      <c r="F253" s="35"/>
      <c r="G253" s="35"/>
    </row>
    <row r="254">
      <c r="A254" s="35"/>
      <c r="B254" s="35"/>
      <c r="C254" s="35"/>
      <c r="D254" s="35"/>
      <c r="E254" s="35"/>
      <c r="F254" s="35"/>
      <c r="G254" s="35"/>
    </row>
    <row r="255">
      <c r="A255" s="35"/>
      <c r="B255" s="35"/>
      <c r="C255" s="35"/>
      <c r="D255" s="35"/>
      <c r="E255" s="35"/>
      <c r="F255" s="35"/>
      <c r="G255" s="35"/>
    </row>
    <row r="256">
      <c r="A256" s="35"/>
      <c r="B256" s="35"/>
      <c r="C256" s="35"/>
      <c r="D256" s="35"/>
      <c r="E256" s="35"/>
      <c r="F256" s="35"/>
      <c r="G256" s="35"/>
    </row>
    <row r="257">
      <c r="A257" s="35"/>
      <c r="B257" s="35"/>
      <c r="C257" s="35"/>
      <c r="D257" s="35"/>
      <c r="E257" s="35"/>
      <c r="F257" s="35"/>
      <c r="G257" s="35"/>
    </row>
    <row r="258">
      <c r="A258" s="35"/>
      <c r="B258" s="35"/>
      <c r="C258" s="35"/>
      <c r="D258" s="35"/>
      <c r="E258" s="35"/>
      <c r="F258" s="35"/>
      <c r="G258" s="35"/>
    </row>
    <row r="259">
      <c r="A259" s="35"/>
      <c r="B259" s="35"/>
      <c r="C259" s="35"/>
      <c r="D259" s="35"/>
      <c r="E259" s="35"/>
      <c r="F259" s="35"/>
      <c r="G259" s="35"/>
    </row>
    <row r="260">
      <c r="A260" s="35"/>
      <c r="B260" s="35"/>
      <c r="C260" s="35"/>
      <c r="D260" s="35"/>
      <c r="E260" s="35"/>
      <c r="F260" s="35"/>
      <c r="G260" s="35"/>
    </row>
    <row r="261">
      <c r="A261" s="35"/>
      <c r="B261" s="35"/>
      <c r="C261" s="35"/>
      <c r="D261" s="35"/>
      <c r="E261" s="35"/>
      <c r="F261" s="35"/>
      <c r="G261" s="35"/>
    </row>
    <row r="262">
      <c r="A262" s="35"/>
      <c r="B262" s="35"/>
      <c r="C262" s="35"/>
      <c r="D262" s="35"/>
      <c r="E262" s="35"/>
      <c r="F262" s="35"/>
      <c r="G262" s="35"/>
    </row>
    <row r="263">
      <c r="A263" s="35"/>
      <c r="B263" s="35"/>
      <c r="C263" s="35"/>
      <c r="D263" s="35"/>
      <c r="E263" s="35"/>
      <c r="F263" s="35"/>
      <c r="G263" s="35"/>
    </row>
    <row r="264">
      <c r="A264" s="35"/>
      <c r="B264" s="35"/>
      <c r="C264" s="35"/>
      <c r="D264" s="35"/>
      <c r="E264" s="35"/>
      <c r="F264" s="35"/>
      <c r="G264" s="35"/>
    </row>
    <row r="265">
      <c r="A265" s="35"/>
      <c r="B265" s="35"/>
      <c r="C265" s="35"/>
      <c r="D265" s="35"/>
      <c r="E265" s="35"/>
      <c r="F265" s="35"/>
      <c r="G265" s="35"/>
    </row>
    <row r="266">
      <c r="A266" s="35"/>
      <c r="B266" s="35"/>
      <c r="C266" s="35"/>
      <c r="D266" s="35"/>
      <c r="E266" s="35"/>
      <c r="F266" s="35"/>
      <c r="G266" s="35"/>
    </row>
    <row r="267">
      <c r="A267" s="35"/>
      <c r="B267" s="35"/>
      <c r="C267" s="35"/>
      <c r="D267" s="35"/>
      <c r="E267" s="35"/>
      <c r="F267" s="35"/>
      <c r="G267" s="35"/>
    </row>
    <row r="268">
      <c r="A268" s="35"/>
      <c r="B268" s="35"/>
      <c r="C268" s="35"/>
      <c r="D268" s="35"/>
      <c r="E268" s="35"/>
      <c r="F268" s="35"/>
      <c r="G268" s="35"/>
    </row>
    <row r="269">
      <c r="A269" s="35"/>
      <c r="B269" s="35"/>
      <c r="C269" s="35"/>
      <c r="D269" s="35"/>
      <c r="E269" s="35"/>
      <c r="F269" s="35"/>
      <c r="G269" s="35"/>
    </row>
    <row r="270">
      <c r="A270" s="35"/>
      <c r="B270" s="35"/>
      <c r="C270" s="35"/>
      <c r="D270" s="35"/>
      <c r="E270" s="35"/>
      <c r="F270" s="35"/>
      <c r="G270" s="35"/>
    </row>
    <row r="271">
      <c r="A271" s="35"/>
      <c r="B271" s="35"/>
      <c r="C271" s="35"/>
      <c r="D271" s="35"/>
      <c r="E271" s="35"/>
      <c r="F271" s="35"/>
      <c r="G271" s="35"/>
    </row>
    <row r="272">
      <c r="A272" s="35"/>
      <c r="B272" s="35"/>
      <c r="C272" s="35"/>
      <c r="D272" s="35"/>
      <c r="E272" s="35"/>
      <c r="F272" s="35"/>
      <c r="G272" s="35"/>
    </row>
    <row r="273">
      <c r="A273" s="35"/>
      <c r="B273" s="35"/>
      <c r="C273" s="35"/>
      <c r="D273" s="35"/>
      <c r="E273" s="35"/>
      <c r="F273" s="35"/>
      <c r="G273" s="35"/>
    </row>
    <row r="274">
      <c r="A274" s="35"/>
      <c r="B274" s="35"/>
      <c r="C274" s="35"/>
      <c r="D274" s="35"/>
      <c r="E274" s="35"/>
      <c r="F274" s="35"/>
      <c r="G274" s="35"/>
    </row>
    <row r="275">
      <c r="A275" s="35"/>
      <c r="B275" s="35"/>
      <c r="C275" s="35"/>
      <c r="D275" s="35"/>
      <c r="E275" s="35"/>
      <c r="F275" s="35"/>
      <c r="G275" s="35"/>
    </row>
    <row r="276">
      <c r="A276" s="35"/>
      <c r="B276" s="35"/>
      <c r="C276" s="35"/>
      <c r="D276" s="35"/>
      <c r="E276" s="35"/>
      <c r="F276" s="35"/>
      <c r="G276" s="35"/>
    </row>
    <row r="277">
      <c r="A277" s="35"/>
      <c r="B277" s="35"/>
      <c r="C277" s="35"/>
      <c r="D277" s="35"/>
      <c r="E277" s="35"/>
      <c r="F277" s="35"/>
      <c r="G277" s="35"/>
    </row>
    <row r="278">
      <c r="A278" s="35"/>
      <c r="B278" s="35"/>
      <c r="C278" s="35"/>
      <c r="D278" s="35"/>
      <c r="E278" s="35"/>
      <c r="F278" s="35"/>
      <c r="G278" s="35"/>
    </row>
    <row r="279">
      <c r="A279" s="35"/>
      <c r="B279" s="35"/>
      <c r="C279" s="35"/>
      <c r="D279" s="35"/>
      <c r="E279" s="35"/>
      <c r="F279" s="35"/>
      <c r="G279" s="35"/>
    </row>
    <row r="280">
      <c r="A280" s="35"/>
      <c r="B280" s="35"/>
      <c r="C280" s="35"/>
      <c r="D280" s="35"/>
      <c r="E280" s="35"/>
      <c r="F280" s="35"/>
      <c r="G280" s="35"/>
    </row>
    <row r="281">
      <c r="A281" s="35"/>
      <c r="B281" s="35"/>
      <c r="C281" s="35"/>
      <c r="D281" s="35"/>
      <c r="E281" s="35"/>
      <c r="F281" s="35"/>
      <c r="G281" s="35"/>
    </row>
    <row r="282">
      <c r="A282" s="35"/>
      <c r="B282" s="35"/>
      <c r="C282" s="35"/>
      <c r="D282" s="35"/>
      <c r="E282" s="35"/>
      <c r="F282" s="35"/>
      <c r="G282" s="35"/>
    </row>
    <row r="283">
      <c r="A283" s="35"/>
      <c r="B283" s="35"/>
      <c r="C283" s="35"/>
      <c r="D283" s="35"/>
      <c r="E283" s="35"/>
      <c r="F283" s="35"/>
      <c r="G283" s="35"/>
    </row>
    <row r="284">
      <c r="A284" s="35"/>
      <c r="B284" s="35"/>
      <c r="C284" s="35"/>
      <c r="D284" s="35"/>
      <c r="E284" s="35"/>
      <c r="F284" s="35"/>
      <c r="G284" s="35"/>
    </row>
    <row r="285">
      <c r="A285" s="35"/>
      <c r="B285" s="35"/>
      <c r="C285" s="35"/>
      <c r="D285" s="35"/>
      <c r="E285" s="35"/>
      <c r="F285" s="35"/>
      <c r="G285" s="35"/>
    </row>
    <row r="286">
      <c r="A286" s="35"/>
      <c r="B286" s="35"/>
      <c r="C286" s="35"/>
      <c r="D286" s="35"/>
      <c r="E286" s="35"/>
      <c r="F286" s="35"/>
      <c r="G286" s="35"/>
    </row>
    <row r="287">
      <c r="A287" s="35"/>
      <c r="B287" s="35"/>
      <c r="C287" s="35"/>
      <c r="D287" s="35"/>
      <c r="E287" s="35"/>
      <c r="F287" s="35"/>
      <c r="G287" s="35"/>
    </row>
    <row r="288">
      <c r="A288" s="35"/>
      <c r="B288" s="35"/>
      <c r="C288" s="35"/>
      <c r="D288" s="35"/>
      <c r="E288" s="35"/>
      <c r="F288" s="35"/>
      <c r="G288" s="35"/>
    </row>
    <row r="289">
      <c r="A289" s="35"/>
      <c r="B289" s="35"/>
      <c r="C289" s="35"/>
      <c r="D289" s="35"/>
      <c r="E289" s="35"/>
      <c r="F289" s="35"/>
      <c r="G289" s="35"/>
    </row>
    <row r="290">
      <c r="A290" s="35"/>
      <c r="B290" s="35"/>
      <c r="C290" s="35"/>
      <c r="D290" s="35"/>
      <c r="E290" s="35"/>
      <c r="F290" s="35"/>
      <c r="G290" s="35"/>
    </row>
    <row r="291">
      <c r="A291" s="35"/>
      <c r="B291" s="35"/>
      <c r="C291" s="35"/>
      <c r="D291" s="35"/>
      <c r="E291" s="35"/>
      <c r="F291" s="35"/>
      <c r="G291" s="35"/>
    </row>
    <row r="292">
      <c r="A292" s="35"/>
      <c r="B292" s="35"/>
      <c r="C292" s="35"/>
      <c r="D292" s="35"/>
      <c r="E292" s="35"/>
      <c r="F292" s="35"/>
      <c r="G292" s="35"/>
    </row>
    <row r="293">
      <c r="A293" s="35"/>
      <c r="B293" s="35"/>
      <c r="C293" s="35"/>
      <c r="D293" s="35"/>
      <c r="E293" s="35"/>
      <c r="F293" s="35"/>
      <c r="G293" s="35"/>
    </row>
    <row r="294">
      <c r="A294" s="35"/>
      <c r="B294" s="35"/>
      <c r="C294" s="35"/>
      <c r="D294" s="35"/>
      <c r="E294" s="35"/>
      <c r="F294" s="35"/>
      <c r="G294" s="35"/>
    </row>
    <row r="295">
      <c r="A295" s="35"/>
      <c r="B295" s="35"/>
      <c r="C295" s="35"/>
      <c r="D295" s="35"/>
      <c r="E295" s="35"/>
      <c r="F295" s="35"/>
      <c r="G295" s="35"/>
    </row>
    <row r="296">
      <c r="A296" s="35"/>
      <c r="B296" s="35"/>
      <c r="C296" s="35"/>
      <c r="D296" s="35"/>
      <c r="E296" s="35"/>
      <c r="F296" s="35"/>
      <c r="G296" s="35"/>
    </row>
    <row r="297">
      <c r="A297" s="35"/>
      <c r="B297" s="35"/>
      <c r="C297" s="35"/>
      <c r="D297" s="35"/>
      <c r="E297" s="35"/>
      <c r="F297" s="35"/>
      <c r="G297" s="35"/>
    </row>
    <row r="298">
      <c r="A298" s="35"/>
      <c r="B298" s="35"/>
      <c r="C298" s="35"/>
      <c r="D298" s="35"/>
      <c r="E298" s="35"/>
      <c r="F298" s="35"/>
      <c r="G298" s="35"/>
    </row>
    <row r="299">
      <c r="A299" s="35"/>
      <c r="B299" s="35"/>
      <c r="C299" s="35"/>
      <c r="D299" s="35"/>
      <c r="E299" s="35"/>
      <c r="F299" s="35"/>
      <c r="G299" s="35"/>
    </row>
    <row r="300">
      <c r="A300" s="35"/>
      <c r="B300" s="35"/>
      <c r="C300" s="35"/>
      <c r="D300" s="35"/>
      <c r="E300" s="35"/>
      <c r="F300" s="35"/>
      <c r="G300" s="35"/>
    </row>
    <row r="301">
      <c r="A301" s="35"/>
      <c r="B301" s="35"/>
      <c r="C301" s="35"/>
      <c r="D301" s="35"/>
      <c r="E301" s="35"/>
      <c r="F301" s="35"/>
      <c r="G301" s="35"/>
    </row>
    <row r="302">
      <c r="A302" s="35"/>
      <c r="B302" s="35"/>
      <c r="C302" s="35"/>
      <c r="D302" s="35"/>
      <c r="E302" s="35"/>
      <c r="F302" s="35"/>
      <c r="G302" s="35"/>
    </row>
    <row r="303">
      <c r="A303" s="35"/>
      <c r="B303" s="35"/>
      <c r="C303" s="35"/>
      <c r="D303" s="35"/>
      <c r="E303" s="35"/>
      <c r="F303" s="35"/>
      <c r="G303" s="35"/>
    </row>
    <row r="304">
      <c r="A304" s="35"/>
      <c r="B304" s="35"/>
      <c r="C304" s="35"/>
      <c r="D304" s="35"/>
      <c r="E304" s="35"/>
      <c r="F304" s="35"/>
      <c r="G304" s="35"/>
    </row>
    <row r="305">
      <c r="A305" s="35"/>
      <c r="B305" s="35"/>
      <c r="C305" s="35"/>
      <c r="D305" s="35"/>
      <c r="E305" s="35"/>
      <c r="F305" s="35"/>
      <c r="G305" s="35"/>
    </row>
    <row r="306">
      <c r="A306" s="35"/>
      <c r="B306" s="35"/>
      <c r="C306" s="35"/>
      <c r="D306" s="35"/>
      <c r="E306" s="35"/>
      <c r="F306" s="35"/>
      <c r="G306" s="35"/>
    </row>
    <row r="307">
      <c r="A307" s="35"/>
      <c r="B307" s="35"/>
      <c r="C307" s="35"/>
      <c r="D307" s="35"/>
      <c r="E307" s="35"/>
      <c r="F307" s="35"/>
      <c r="G307" s="35"/>
    </row>
    <row r="308">
      <c r="A308" s="35"/>
      <c r="B308" s="35"/>
      <c r="C308" s="35"/>
      <c r="D308" s="35"/>
      <c r="E308" s="35"/>
      <c r="F308" s="35"/>
      <c r="G308" s="35"/>
    </row>
    <row r="309">
      <c r="A309" s="35"/>
      <c r="B309" s="35"/>
      <c r="C309" s="35"/>
      <c r="D309" s="35"/>
      <c r="E309" s="35"/>
      <c r="F309" s="35"/>
      <c r="G309" s="35"/>
    </row>
    <row r="310">
      <c r="A310" s="35"/>
      <c r="B310" s="35"/>
      <c r="C310" s="35"/>
      <c r="D310" s="35"/>
      <c r="E310" s="35"/>
      <c r="F310" s="35"/>
      <c r="G310" s="35"/>
    </row>
    <row r="311">
      <c r="A311" s="35"/>
      <c r="B311" s="35"/>
      <c r="C311" s="35"/>
      <c r="D311" s="35"/>
      <c r="E311" s="35"/>
      <c r="F311" s="35"/>
      <c r="G311" s="35"/>
    </row>
    <row r="312">
      <c r="A312" s="35"/>
      <c r="B312" s="35"/>
      <c r="C312" s="35"/>
      <c r="D312" s="35"/>
      <c r="E312" s="35"/>
      <c r="F312" s="35"/>
      <c r="G312" s="35"/>
    </row>
    <row r="313">
      <c r="A313" s="35"/>
      <c r="B313" s="35"/>
      <c r="C313" s="35"/>
      <c r="D313" s="35"/>
      <c r="E313" s="35"/>
      <c r="F313" s="35"/>
      <c r="G313" s="35"/>
    </row>
    <row r="314">
      <c r="A314" s="35"/>
      <c r="B314" s="35"/>
      <c r="C314" s="35"/>
      <c r="D314" s="35"/>
      <c r="E314" s="35"/>
      <c r="F314" s="35"/>
      <c r="G314" s="35"/>
    </row>
    <row r="315">
      <c r="A315" s="35"/>
      <c r="B315" s="35"/>
      <c r="C315" s="35"/>
      <c r="D315" s="35"/>
      <c r="E315" s="35"/>
      <c r="F315" s="35"/>
      <c r="G315" s="35"/>
    </row>
    <row r="316">
      <c r="A316" s="35"/>
      <c r="B316" s="35"/>
      <c r="C316" s="35"/>
      <c r="D316" s="35"/>
      <c r="E316" s="35"/>
      <c r="F316" s="35"/>
      <c r="G316" s="35"/>
    </row>
    <row r="317">
      <c r="A317" s="35"/>
      <c r="B317" s="35"/>
      <c r="C317" s="35"/>
      <c r="D317" s="35"/>
      <c r="E317" s="35"/>
      <c r="F317" s="35"/>
      <c r="G317" s="35"/>
    </row>
    <row r="318">
      <c r="A318" s="35"/>
      <c r="B318" s="35"/>
      <c r="C318" s="35"/>
      <c r="D318" s="35"/>
      <c r="E318" s="35"/>
      <c r="F318" s="35"/>
      <c r="G318" s="35"/>
    </row>
    <row r="319">
      <c r="A319" s="35"/>
      <c r="B319" s="35"/>
      <c r="C319" s="35"/>
      <c r="D319" s="35"/>
      <c r="E319" s="35"/>
      <c r="F319" s="35"/>
      <c r="G319" s="35"/>
    </row>
    <row r="320">
      <c r="A320" s="35"/>
      <c r="B320" s="35"/>
      <c r="C320" s="35"/>
      <c r="D320" s="35"/>
      <c r="E320" s="35"/>
      <c r="F320" s="35"/>
      <c r="G320" s="35"/>
    </row>
    <row r="321">
      <c r="A321" s="35"/>
      <c r="B321" s="35"/>
      <c r="C321" s="35"/>
      <c r="D321" s="35"/>
      <c r="E321" s="35"/>
      <c r="F321" s="35"/>
      <c r="G321" s="35"/>
    </row>
    <row r="322">
      <c r="A322" s="35"/>
      <c r="B322" s="35"/>
      <c r="C322" s="35"/>
      <c r="D322" s="35"/>
      <c r="E322" s="35"/>
      <c r="F322" s="35"/>
      <c r="G322" s="35"/>
    </row>
    <row r="323">
      <c r="A323" s="35"/>
      <c r="B323" s="35"/>
      <c r="C323" s="35"/>
      <c r="D323" s="35"/>
      <c r="E323" s="35"/>
      <c r="F323" s="35"/>
      <c r="G323" s="35"/>
    </row>
    <row r="324">
      <c r="A324" s="35"/>
      <c r="B324" s="35"/>
      <c r="C324" s="35"/>
      <c r="D324" s="35"/>
      <c r="E324" s="35"/>
      <c r="F324" s="35"/>
      <c r="G324" s="35"/>
    </row>
    <row r="325">
      <c r="A325" s="35"/>
      <c r="B325" s="35"/>
      <c r="C325" s="35"/>
      <c r="D325" s="35"/>
      <c r="E325" s="35"/>
      <c r="F325" s="35"/>
      <c r="G325" s="35"/>
    </row>
    <row r="326">
      <c r="A326" s="35"/>
      <c r="B326" s="35"/>
      <c r="C326" s="35"/>
      <c r="D326" s="35"/>
      <c r="E326" s="35"/>
      <c r="F326" s="35"/>
      <c r="G326" s="35"/>
    </row>
    <row r="327">
      <c r="A327" s="35"/>
      <c r="B327" s="35"/>
      <c r="C327" s="35"/>
      <c r="D327" s="35"/>
      <c r="E327" s="35"/>
      <c r="F327" s="35"/>
      <c r="G327" s="35"/>
    </row>
    <row r="328">
      <c r="A328" s="35"/>
      <c r="B328" s="35"/>
      <c r="C328" s="35"/>
      <c r="D328" s="35"/>
      <c r="E328" s="35"/>
      <c r="F328" s="35"/>
      <c r="G328" s="35"/>
    </row>
    <row r="329">
      <c r="A329" s="35"/>
      <c r="B329" s="35"/>
      <c r="C329" s="35"/>
      <c r="D329" s="35"/>
      <c r="E329" s="35"/>
      <c r="F329" s="35"/>
      <c r="G329" s="35"/>
    </row>
    <row r="330">
      <c r="A330" s="35"/>
      <c r="B330" s="35"/>
      <c r="C330" s="35"/>
      <c r="D330" s="35"/>
      <c r="E330" s="35"/>
      <c r="F330" s="35"/>
      <c r="G330" s="35"/>
    </row>
    <row r="331">
      <c r="A331" s="35"/>
      <c r="B331" s="35"/>
      <c r="C331" s="35"/>
      <c r="D331" s="35"/>
      <c r="E331" s="35"/>
      <c r="F331" s="35"/>
      <c r="G331" s="35"/>
    </row>
    <row r="332">
      <c r="A332" s="35"/>
      <c r="B332" s="35"/>
      <c r="C332" s="35"/>
      <c r="D332" s="35"/>
      <c r="E332" s="35"/>
      <c r="F332" s="35"/>
      <c r="G332" s="35"/>
    </row>
    <row r="333">
      <c r="A333" s="35"/>
      <c r="B333" s="35"/>
      <c r="C333" s="35"/>
      <c r="D333" s="35"/>
      <c r="E333" s="35"/>
      <c r="F333" s="35"/>
      <c r="G333" s="35"/>
    </row>
    <row r="334">
      <c r="A334" s="35"/>
      <c r="B334" s="35"/>
      <c r="C334" s="35"/>
      <c r="D334" s="35"/>
      <c r="E334" s="35"/>
      <c r="F334" s="35"/>
      <c r="G334" s="35"/>
    </row>
    <row r="335">
      <c r="A335" s="35"/>
      <c r="B335" s="35"/>
      <c r="C335" s="35"/>
      <c r="D335" s="35"/>
      <c r="E335" s="35"/>
      <c r="F335" s="35"/>
      <c r="G335" s="35"/>
    </row>
    <row r="336">
      <c r="A336" s="35"/>
      <c r="B336" s="35"/>
      <c r="C336" s="35"/>
      <c r="D336" s="35"/>
      <c r="E336" s="35"/>
      <c r="F336" s="35"/>
      <c r="G336" s="35"/>
    </row>
    <row r="337">
      <c r="A337" s="35"/>
      <c r="B337" s="35"/>
      <c r="C337" s="35"/>
      <c r="D337" s="35"/>
      <c r="E337" s="35"/>
      <c r="F337" s="35"/>
      <c r="G337" s="35"/>
    </row>
    <row r="338">
      <c r="A338" s="35"/>
      <c r="B338" s="35"/>
      <c r="C338" s="35"/>
      <c r="D338" s="35"/>
      <c r="E338" s="35"/>
      <c r="F338" s="35"/>
      <c r="G338" s="35"/>
    </row>
    <row r="339">
      <c r="A339" s="35"/>
      <c r="B339" s="35"/>
      <c r="C339" s="35"/>
      <c r="D339" s="35"/>
      <c r="E339" s="35"/>
      <c r="F339" s="35"/>
      <c r="G339" s="35"/>
    </row>
    <row r="340">
      <c r="A340" s="35"/>
      <c r="B340" s="35"/>
      <c r="C340" s="35"/>
      <c r="D340" s="35"/>
      <c r="E340" s="35"/>
      <c r="F340" s="35"/>
      <c r="G340" s="35"/>
    </row>
    <row r="341">
      <c r="A341" s="35"/>
      <c r="B341" s="35"/>
      <c r="C341" s="35"/>
      <c r="D341" s="35"/>
      <c r="E341" s="35"/>
      <c r="F341" s="35"/>
      <c r="G341" s="35"/>
    </row>
    <row r="342">
      <c r="A342" s="35"/>
      <c r="B342" s="35"/>
      <c r="C342" s="35"/>
      <c r="D342" s="35"/>
      <c r="E342" s="35"/>
      <c r="F342" s="35"/>
      <c r="G342" s="35"/>
    </row>
    <row r="343">
      <c r="A343" s="35"/>
      <c r="B343" s="35"/>
      <c r="C343" s="35"/>
      <c r="D343" s="35"/>
      <c r="E343" s="35"/>
      <c r="F343" s="35"/>
      <c r="G343" s="35"/>
    </row>
    <row r="344">
      <c r="A344" s="35"/>
      <c r="B344" s="35"/>
      <c r="C344" s="35"/>
      <c r="D344" s="35"/>
      <c r="E344" s="35"/>
      <c r="F344" s="35"/>
      <c r="G344" s="35"/>
    </row>
    <row r="345">
      <c r="A345" s="35"/>
      <c r="B345" s="35"/>
      <c r="C345" s="35"/>
      <c r="D345" s="35"/>
      <c r="E345" s="35"/>
      <c r="F345" s="35"/>
      <c r="G345" s="35"/>
    </row>
    <row r="346">
      <c r="A346" s="35"/>
      <c r="B346" s="35"/>
      <c r="C346" s="35"/>
      <c r="D346" s="35"/>
      <c r="E346" s="35"/>
      <c r="F346" s="35"/>
      <c r="G346" s="35"/>
    </row>
    <row r="347">
      <c r="A347" s="35"/>
      <c r="B347" s="35"/>
      <c r="C347" s="35"/>
      <c r="D347" s="35"/>
      <c r="E347" s="35"/>
      <c r="F347" s="35"/>
      <c r="G347" s="35"/>
    </row>
    <row r="348">
      <c r="A348" s="35"/>
      <c r="B348" s="35"/>
      <c r="C348" s="35"/>
      <c r="D348" s="35"/>
      <c r="E348" s="35"/>
      <c r="F348" s="35"/>
      <c r="G348" s="35"/>
    </row>
    <row r="349">
      <c r="A349" s="35"/>
      <c r="B349" s="35"/>
      <c r="C349" s="35"/>
      <c r="D349" s="35"/>
      <c r="E349" s="35"/>
      <c r="F349" s="35"/>
      <c r="G349" s="35"/>
    </row>
    <row r="350">
      <c r="A350" s="35"/>
      <c r="B350" s="35"/>
      <c r="C350" s="35"/>
      <c r="D350" s="35"/>
      <c r="E350" s="35"/>
      <c r="F350" s="35"/>
      <c r="G350" s="35"/>
    </row>
    <row r="351">
      <c r="A351" s="35"/>
      <c r="B351" s="35"/>
      <c r="C351" s="35"/>
      <c r="D351" s="35"/>
      <c r="E351" s="35"/>
      <c r="F351" s="35"/>
      <c r="G351" s="35"/>
    </row>
    <row r="352">
      <c r="A352" s="35"/>
      <c r="B352" s="35"/>
      <c r="C352" s="35"/>
      <c r="D352" s="35"/>
      <c r="E352" s="35"/>
      <c r="F352" s="35"/>
      <c r="G352" s="35"/>
    </row>
    <row r="353">
      <c r="A353" s="35"/>
      <c r="B353" s="35"/>
      <c r="C353" s="35"/>
      <c r="D353" s="35"/>
      <c r="E353" s="35"/>
      <c r="F353" s="35"/>
      <c r="G353" s="35"/>
    </row>
    <row r="354">
      <c r="A354" s="35"/>
      <c r="B354" s="35"/>
      <c r="C354" s="35"/>
      <c r="D354" s="35"/>
      <c r="E354" s="35"/>
      <c r="F354" s="35"/>
      <c r="G354" s="35"/>
    </row>
    <row r="355">
      <c r="A355" s="35"/>
      <c r="B355" s="35"/>
      <c r="C355" s="35"/>
      <c r="D355" s="35"/>
      <c r="E355" s="35"/>
      <c r="F355" s="35"/>
      <c r="G355" s="35"/>
    </row>
    <row r="356">
      <c r="A356" s="35"/>
      <c r="B356" s="35"/>
      <c r="C356" s="35"/>
      <c r="D356" s="35"/>
      <c r="E356" s="35"/>
      <c r="F356" s="35"/>
      <c r="G356" s="35"/>
    </row>
    <row r="357">
      <c r="A357" s="35"/>
      <c r="B357" s="35"/>
      <c r="C357" s="35"/>
      <c r="D357" s="35"/>
      <c r="E357" s="35"/>
      <c r="F357" s="35"/>
      <c r="G357" s="35"/>
    </row>
    <row r="358">
      <c r="A358" s="35"/>
      <c r="B358" s="35"/>
      <c r="C358" s="35"/>
      <c r="D358" s="35"/>
      <c r="E358" s="35"/>
      <c r="F358" s="35"/>
      <c r="G358" s="35"/>
    </row>
    <row r="359">
      <c r="A359" s="35"/>
      <c r="B359" s="35"/>
      <c r="C359" s="35"/>
      <c r="D359" s="35"/>
      <c r="E359" s="35"/>
      <c r="F359" s="35"/>
      <c r="G359" s="35"/>
    </row>
    <row r="360">
      <c r="A360" s="35"/>
      <c r="B360" s="35"/>
      <c r="C360" s="35"/>
      <c r="D360" s="35"/>
      <c r="E360" s="35"/>
      <c r="F360" s="35"/>
      <c r="G360" s="35"/>
    </row>
    <row r="361">
      <c r="A361" s="35"/>
      <c r="B361" s="35"/>
      <c r="C361" s="35"/>
      <c r="D361" s="35"/>
      <c r="E361" s="35"/>
      <c r="F361" s="35"/>
      <c r="G361" s="35"/>
    </row>
    <row r="362">
      <c r="A362" s="35"/>
      <c r="B362" s="35"/>
      <c r="C362" s="35"/>
      <c r="D362" s="35"/>
      <c r="E362" s="35"/>
      <c r="F362" s="35"/>
      <c r="G362" s="35"/>
    </row>
    <row r="363">
      <c r="A363" s="35"/>
      <c r="B363" s="35"/>
      <c r="C363" s="35"/>
      <c r="D363" s="35"/>
      <c r="E363" s="35"/>
      <c r="F363" s="35"/>
      <c r="G363" s="35"/>
    </row>
    <row r="364">
      <c r="A364" s="35"/>
      <c r="B364" s="35"/>
      <c r="C364" s="35"/>
      <c r="D364" s="35"/>
      <c r="E364" s="35"/>
      <c r="F364" s="35"/>
      <c r="G364" s="35"/>
    </row>
    <row r="365">
      <c r="A365" s="35"/>
      <c r="B365" s="35"/>
      <c r="C365" s="35"/>
      <c r="D365" s="35"/>
      <c r="E365" s="35"/>
      <c r="F365" s="35"/>
      <c r="G365" s="35"/>
    </row>
    <row r="366">
      <c r="A366" s="35"/>
      <c r="B366" s="35"/>
      <c r="C366" s="35"/>
      <c r="D366" s="35"/>
      <c r="E366" s="35"/>
      <c r="F366" s="35"/>
      <c r="G366" s="35"/>
    </row>
    <row r="367">
      <c r="A367" s="35"/>
      <c r="B367" s="35"/>
      <c r="C367" s="35"/>
      <c r="D367" s="35"/>
      <c r="E367" s="35"/>
      <c r="F367" s="35"/>
      <c r="G367" s="35"/>
    </row>
    <row r="368">
      <c r="A368" s="35"/>
      <c r="B368" s="35"/>
      <c r="C368" s="35"/>
      <c r="D368" s="35"/>
      <c r="E368" s="35"/>
      <c r="F368" s="35"/>
      <c r="G368" s="35"/>
    </row>
    <row r="369">
      <c r="A369" s="35"/>
      <c r="B369" s="35"/>
      <c r="C369" s="35"/>
      <c r="D369" s="35"/>
      <c r="E369" s="35"/>
      <c r="F369" s="35"/>
      <c r="G369" s="35"/>
    </row>
    <row r="370">
      <c r="A370" s="35"/>
      <c r="B370" s="35"/>
      <c r="C370" s="35"/>
      <c r="D370" s="35"/>
      <c r="E370" s="35"/>
      <c r="F370" s="35"/>
      <c r="G370" s="35"/>
    </row>
    <row r="371">
      <c r="A371" s="35"/>
      <c r="B371" s="35"/>
      <c r="C371" s="35"/>
      <c r="D371" s="35"/>
      <c r="E371" s="35"/>
      <c r="F371" s="35"/>
      <c r="G371" s="35"/>
    </row>
    <row r="372">
      <c r="A372" s="35"/>
      <c r="B372" s="35"/>
      <c r="C372" s="35"/>
      <c r="D372" s="35"/>
      <c r="E372" s="35"/>
      <c r="F372" s="35"/>
      <c r="G372" s="35"/>
    </row>
    <row r="373">
      <c r="A373" s="35"/>
      <c r="B373" s="35"/>
      <c r="C373" s="35"/>
      <c r="D373" s="35"/>
      <c r="E373" s="35"/>
      <c r="F373" s="35"/>
      <c r="G373" s="35"/>
    </row>
    <row r="374">
      <c r="A374" s="35"/>
      <c r="B374" s="35"/>
      <c r="C374" s="35"/>
      <c r="D374" s="35"/>
      <c r="E374" s="35"/>
      <c r="F374" s="35"/>
      <c r="G374" s="35"/>
    </row>
    <row r="375">
      <c r="A375" s="35"/>
      <c r="B375" s="35"/>
      <c r="C375" s="35"/>
      <c r="D375" s="35"/>
      <c r="E375" s="35"/>
      <c r="F375" s="35"/>
      <c r="G375" s="35"/>
    </row>
    <row r="376">
      <c r="A376" s="35"/>
      <c r="B376" s="35"/>
      <c r="C376" s="35"/>
      <c r="D376" s="35"/>
      <c r="E376" s="35"/>
      <c r="F376" s="35"/>
      <c r="G376" s="35"/>
    </row>
    <row r="377">
      <c r="A377" s="35"/>
      <c r="B377" s="35"/>
      <c r="C377" s="35"/>
      <c r="D377" s="35"/>
      <c r="E377" s="35"/>
      <c r="F377" s="35"/>
      <c r="G377" s="35"/>
    </row>
    <row r="378">
      <c r="A378" s="35"/>
      <c r="B378" s="35"/>
      <c r="C378" s="35"/>
      <c r="D378" s="35"/>
      <c r="E378" s="35"/>
      <c r="F378" s="35"/>
      <c r="G378" s="35"/>
    </row>
    <row r="379">
      <c r="A379" s="35"/>
      <c r="B379" s="35"/>
      <c r="C379" s="35"/>
      <c r="D379" s="35"/>
      <c r="E379" s="35"/>
      <c r="F379" s="35"/>
      <c r="G379" s="35"/>
    </row>
    <row r="380">
      <c r="A380" s="35"/>
      <c r="B380" s="35"/>
      <c r="C380" s="35"/>
      <c r="D380" s="35"/>
      <c r="E380" s="35"/>
      <c r="F380" s="35"/>
      <c r="G380" s="35"/>
    </row>
    <row r="381">
      <c r="A381" s="35"/>
      <c r="B381" s="35"/>
      <c r="C381" s="35"/>
      <c r="D381" s="35"/>
      <c r="E381" s="35"/>
      <c r="F381" s="35"/>
      <c r="G381" s="35"/>
    </row>
    <row r="382">
      <c r="A382" s="35"/>
      <c r="B382" s="35"/>
      <c r="C382" s="35"/>
      <c r="D382" s="35"/>
      <c r="E382" s="35"/>
      <c r="F382" s="35"/>
      <c r="G382" s="35"/>
    </row>
    <row r="383">
      <c r="A383" s="35"/>
      <c r="B383" s="35"/>
      <c r="C383" s="35"/>
      <c r="D383" s="35"/>
      <c r="E383" s="35"/>
      <c r="F383" s="35"/>
      <c r="G383" s="35"/>
    </row>
    <row r="384">
      <c r="A384" s="35"/>
      <c r="B384" s="35"/>
      <c r="C384" s="35"/>
      <c r="D384" s="35"/>
      <c r="E384" s="35"/>
      <c r="F384" s="35"/>
      <c r="G384" s="35"/>
    </row>
    <row r="385">
      <c r="A385" s="35"/>
      <c r="B385" s="35"/>
      <c r="C385" s="35"/>
      <c r="D385" s="35"/>
      <c r="E385" s="35"/>
      <c r="F385" s="35"/>
      <c r="G385" s="35"/>
    </row>
    <row r="386">
      <c r="A386" s="35"/>
      <c r="B386" s="35"/>
      <c r="C386" s="35"/>
      <c r="D386" s="35"/>
      <c r="E386" s="35"/>
      <c r="F386" s="35"/>
      <c r="G386" s="35"/>
    </row>
    <row r="387">
      <c r="A387" s="35"/>
      <c r="B387" s="35"/>
      <c r="C387" s="35"/>
      <c r="D387" s="35"/>
      <c r="E387" s="35"/>
      <c r="F387" s="35"/>
      <c r="G387" s="35"/>
    </row>
    <row r="388">
      <c r="A388" s="35"/>
      <c r="B388" s="35"/>
      <c r="C388" s="35"/>
      <c r="D388" s="35"/>
      <c r="E388" s="35"/>
      <c r="F388" s="35"/>
      <c r="G388" s="35"/>
    </row>
    <row r="389">
      <c r="A389" s="35"/>
      <c r="B389" s="35"/>
      <c r="C389" s="35"/>
      <c r="D389" s="35"/>
      <c r="E389" s="35"/>
      <c r="F389" s="35"/>
      <c r="G389" s="35"/>
    </row>
    <row r="390">
      <c r="A390" s="35"/>
      <c r="B390" s="35"/>
      <c r="C390" s="35"/>
      <c r="D390" s="35"/>
      <c r="E390" s="35"/>
      <c r="F390" s="35"/>
      <c r="G390" s="35"/>
    </row>
    <row r="391">
      <c r="A391" s="35"/>
      <c r="B391" s="35"/>
      <c r="C391" s="35"/>
      <c r="D391" s="35"/>
      <c r="E391" s="35"/>
      <c r="F391" s="35"/>
      <c r="G391" s="35"/>
    </row>
    <row r="392">
      <c r="A392" s="35"/>
      <c r="B392" s="35"/>
      <c r="C392" s="35"/>
      <c r="D392" s="35"/>
      <c r="E392" s="35"/>
      <c r="F392" s="35"/>
      <c r="G392" s="35"/>
    </row>
    <row r="393">
      <c r="A393" s="35"/>
      <c r="B393" s="35"/>
      <c r="C393" s="35"/>
      <c r="D393" s="35"/>
      <c r="E393" s="35"/>
      <c r="F393" s="35"/>
      <c r="G393" s="35"/>
    </row>
    <row r="394">
      <c r="A394" s="35"/>
      <c r="B394" s="35"/>
      <c r="C394" s="35"/>
      <c r="D394" s="35"/>
      <c r="E394" s="35"/>
      <c r="F394" s="35"/>
      <c r="G394" s="35"/>
    </row>
    <row r="395">
      <c r="A395" s="35"/>
      <c r="B395" s="35"/>
      <c r="C395" s="35"/>
      <c r="D395" s="35"/>
      <c r="E395" s="35"/>
      <c r="F395" s="35"/>
      <c r="G395" s="35"/>
    </row>
    <row r="396">
      <c r="A396" s="35"/>
      <c r="B396" s="35"/>
      <c r="C396" s="35"/>
      <c r="D396" s="35"/>
      <c r="E396" s="35"/>
      <c r="F396" s="35"/>
      <c r="G396" s="35"/>
    </row>
    <row r="397">
      <c r="A397" s="35"/>
      <c r="B397" s="35"/>
      <c r="C397" s="35"/>
      <c r="D397" s="35"/>
      <c r="E397" s="35"/>
      <c r="F397" s="35"/>
      <c r="G397" s="35"/>
    </row>
    <row r="398">
      <c r="A398" s="35"/>
      <c r="B398" s="35"/>
      <c r="C398" s="35"/>
      <c r="D398" s="35"/>
      <c r="E398" s="35"/>
      <c r="F398" s="35"/>
      <c r="G398" s="35"/>
    </row>
    <row r="399">
      <c r="A399" s="35"/>
      <c r="B399" s="35"/>
      <c r="C399" s="35"/>
      <c r="D399" s="35"/>
      <c r="E399" s="35"/>
      <c r="F399" s="35"/>
      <c r="G399" s="35"/>
    </row>
    <row r="400">
      <c r="A400" s="35"/>
      <c r="B400" s="35"/>
      <c r="C400" s="35"/>
      <c r="D400" s="35"/>
      <c r="E400" s="35"/>
      <c r="F400" s="35"/>
      <c r="G400" s="35"/>
    </row>
    <row r="401">
      <c r="A401" s="35"/>
      <c r="B401" s="35"/>
      <c r="C401" s="35"/>
      <c r="D401" s="35"/>
      <c r="E401" s="35"/>
      <c r="F401" s="35"/>
      <c r="G401" s="35"/>
    </row>
    <row r="402">
      <c r="A402" s="35"/>
      <c r="B402" s="35"/>
      <c r="C402" s="35"/>
      <c r="D402" s="35"/>
      <c r="E402" s="35"/>
      <c r="F402" s="35"/>
      <c r="G402" s="35"/>
    </row>
    <row r="403">
      <c r="A403" s="35"/>
      <c r="B403" s="35"/>
      <c r="C403" s="35"/>
      <c r="D403" s="35"/>
      <c r="E403" s="35"/>
      <c r="F403" s="35"/>
      <c r="G403" s="35"/>
    </row>
    <row r="404">
      <c r="A404" s="35"/>
      <c r="B404" s="35"/>
      <c r="C404" s="35"/>
      <c r="D404" s="35"/>
      <c r="E404" s="35"/>
      <c r="F404" s="35"/>
      <c r="G404" s="35"/>
    </row>
    <row r="405">
      <c r="A405" s="35"/>
      <c r="B405" s="35"/>
      <c r="C405" s="35"/>
      <c r="D405" s="35"/>
      <c r="E405" s="35"/>
      <c r="F405" s="35"/>
      <c r="G405" s="35"/>
    </row>
    <row r="406">
      <c r="A406" s="35"/>
      <c r="B406" s="35"/>
      <c r="C406" s="35"/>
      <c r="D406" s="35"/>
      <c r="E406" s="35"/>
      <c r="F406" s="35"/>
      <c r="G406" s="35"/>
    </row>
    <row r="407">
      <c r="A407" s="35"/>
      <c r="B407" s="35"/>
      <c r="C407" s="35"/>
      <c r="D407" s="35"/>
      <c r="E407" s="35"/>
      <c r="F407" s="35"/>
      <c r="G407" s="35"/>
    </row>
    <row r="408">
      <c r="A408" s="35"/>
      <c r="B408" s="35"/>
      <c r="C408" s="35"/>
      <c r="D408" s="35"/>
      <c r="E408" s="35"/>
      <c r="F408" s="35"/>
      <c r="G408" s="35"/>
    </row>
    <row r="409">
      <c r="A409" s="35"/>
      <c r="B409" s="35"/>
      <c r="C409" s="35"/>
      <c r="D409" s="35"/>
      <c r="E409" s="35"/>
      <c r="F409" s="35"/>
      <c r="G409" s="35"/>
    </row>
    <row r="410">
      <c r="A410" s="35"/>
      <c r="B410" s="35"/>
      <c r="C410" s="35"/>
      <c r="D410" s="35"/>
      <c r="E410" s="35"/>
      <c r="F410" s="35"/>
      <c r="G410" s="35"/>
    </row>
    <row r="411">
      <c r="A411" s="35"/>
      <c r="B411" s="35"/>
      <c r="C411" s="35"/>
      <c r="D411" s="35"/>
      <c r="E411" s="35"/>
      <c r="F411" s="35"/>
      <c r="G411" s="35"/>
    </row>
    <row r="412">
      <c r="A412" s="35"/>
      <c r="B412" s="35"/>
      <c r="C412" s="35"/>
      <c r="D412" s="35"/>
      <c r="E412" s="35"/>
      <c r="F412" s="35"/>
      <c r="G412" s="35"/>
    </row>
    <row r="413">
      <c r="A413" s="35"/>
      <c r="B413" s="35"/>
      <c r="C413" s="35"/>
      <c r="D413" s="35"/>
      <c r="E413" s="35"/>
      <c r="F413" s="35"/>
      <c r="G413" s="35"/>
    </row>
    <row r="414">
      <c r="A414" s="35"/>
      <c r="B414" s="35"/>
      <c r="C414" s="35"/>
      <c r="D414" s="35"/>
      <c r="E414" s="35"/>
      <c r="F414" s="35"/>
      <c r="G414" s="35"/>
    </row>
    <row r="415">
      <c r="A415" s="35"/>
      <c r="B415" s="35"/>
      <c r="C415" s="35"/>
      <c r="D415" s="35"/>
      <c r="E415" s="35"/>
      <c r="F415" s="35"/>
      <c r="G415" s="35"/>
    </row>
    <row r="416">
      <c r="A416" s="35"/>
      <c r="B416" s="35"/>
      <c r="C416" s="35"/>
      <c r="D416" s="35"/>
      <c r="E416" s="35"/>
      <c r="F416" s="35"/>
      <c r="G416" s="35"/>
    </row>
    <row r="417">
      <c r="A417" s="35"/>
      <c r="B417" s="35"/>
      <c r="C417" s="35"/>
      <c r="D417" s="35"/>
      <c r="E417" s="35"/>
      <c r="F417" s="35"/>
      <c r="G417" s="35"/>
    </row>
    <row r="418">
      <c r="A418" s="35"/>
      <c r="B418" s="35"/>
      <c r="C418" s="35"/>
      <c r="D418" s="35"/>
      <c r="E418" s="35"/>
      <c r="F418" s="35"/>
      <c r="G418" s="35"/>
    </row>
    <row r="419">
      <c r="A419" s="35"/>
      <c r="B419" s="35"/>
      <c r="C419" s="35"/>
      <c r="D419" s="35"/>
      <c r="E419" s="35"/>
      <c r="F419" s="35"/>
      <c r="G419" s="35"/>
    </row>
    <row r="420">
      <c r="A420" s="35"/>
      <c r="B420" s="35"/>
      <c r="C420" s="35"/>
      <c r="D420" s="35"/>
      <c r="E420" s="35"/>
      <c r="F420" s="35"/>
      <c r="G420" s="35"/>
    </row>
    <row r="421">
      <c r="A421" s="35"/>
      <c r="B421" s="35"/>
      <c r="C421" s="35"/>
      <c r="D421" s="35"/>
      <c r="E421" s="35"/>
      <c r="F421" s="35"/>
      <c r="G421" s="35"/>
    </row>
    <row r="422">
      <c r="A422" s="35"/>
      <c r="B422" s="35"/>
      <c r="C422" s="35"/>
      <c r="D422" s="35"/>
      <c r="E422" s="35"/>
      <c r="F422" s="35"/>
      <c r="G422" s="35"/>
    </row>
    <row r="423">
      <c r="A423" s="35"/>
      <c r="B423" s="35"/>
      <c r="C423" s="35"/>
      <c r="D423" s="35"/>
      <c r="E423" s="35"/>
      <c r="F423" s="35"/>
      <c r="G423" s="35"/>
    </row>
    <row r="424">
      <c r="A424" s="35"/>
      <c r="B424" s="35"/>
      <c r="C424" s="35"/>
      <c r="D424" s="35"/>
      <c r="E424" s="35"/>
      <c r="F424" s="35"/>
      <c r="G424" s="35"/>
    </row>
    <row r="425">
      <c r="A425" s="35"/>
      <c r="B425" s="35"/>
      <c r="C425" s="35"/>
      <c r="D425" s="35"/>
      <c r="E425" s="35"/>
      <c r="F425" s="35"/>
      <c r="G425" s="35"/>
    </row>
    <row r="426">
      <c r="A426" s="35"/>
      <c r="B426" s="35"/>
      <c r="C426" s="35"/>
      <c r="D426" s="35"/>
      <c r="E426" s="35"/>
      <c r="F426" s="35"/>
      <c r="G426" s="35"/>
    </row>
    <row r="427">
      <c r="A427" s="35"/>
      <c r="B427" s="35"/>
      <c r="C427" s="35"/>
      <c r="D427" s="35"/>
      <c r="E427" s="35"/>
      <c r="F427" s="35"/>
      <c r="G427" s="35"/>
    </row>
    <row r="428">
      <c r="A428" s="35"/>
      <c r="B428" s="35"/>
      <c r="C428" s="35"/>
      <c r="D428" s="35"/>
      <c r="E428" s="35"/>
      <c r="F428" s="35"/>
      <c r="G428" s="35"/>
    </row>
    <row r="429">
      <c r="A429" s="35"/>
      <c r="B429" s="35"/>
      <c r="C429" s="35"/>
      <c r="D429" s="35"/>
      <c r="E429" s="35"/>
      <c r="F429" s="35"/>
      <c r="G429" s="35"/>
    </row>
    <row r="430">
      <c r="A430" s="35"/>
      <c r="B430" s="35"/>
      <c r="C430" s="35"/>
      <c r="D430" s="35"/>
      <c r="E430" s="35"/>
      <c r="F430" s="35"/>
      <c r="G430" s="35"/>
    </row>
    <row r="431">
      <c r="A431" s="35"/>
      <c r="B431" s="35"/>
      <c r="C431" s="35"/>
      <c r="D431" s="35"/>
      <c r="E431" s="35"/>
      <c r="F431" s="35"/>
      <c r="G431" s="35"/>
    </row>
    <row r="432">
      <c r="A432" s="35"/>
      <c r="B432" s="35"/>
      <c r="C432" s="35"/>
      <c r="D432" s="35"/>
      <c r="E432" s="35"/>
      <c r="F432" s="35"/>
      <c r="G432" s="35"/>
    </row>
    <row r="433">
      <c r="A433" s="35"/>
      <c r="B433" s="35"/>
      <c r="C433" s="35"/>
      <c r="D433" s="35"/>
      <c r="E433" s="35"/>
      <c r="F433" s="35"/>
      <c r="G433" s="35"/>
    </row>
    <row r="434">
      <c r="A434" s="35"/>
      <c r="B434" s="35"/>
      <c r="C434" s="35"/>
      <c r="D434" s="35"/>
      <c r="E434" s="35"/>
      <c r="F434" s="35"/>
      <c r="G434" s="35"/>
    </row>
    <row r="435">
      <c r="A435" s="35"/>
      <c r="B435" s="35"/>
      <c r="C435" s="35"/>
      <c r="D435" s="35"/>
      <c r="E435" s="35"/>
      <c r="F435" s="35"/>
      <c r="G435" s="35"/>
    </row>
    <row r="436">
      <c r="A436" s="35"/>
      <c r="B436" s="35"/>
      <c r="C436" s="35"/>
      <c r="D436" s="35"/>
      <c r="E436" s="35"/>
      <c r="F436" s="35"/>
      <c r="G436" s="35"/>
    </row>
    <row r="437">
      <c r="A437" s="35"/>
      <c r="B437" s="35"/>
      <c r="C437" s="35"/>
      <c r="D437" s="35"/>
      <c r="E437" s="35"/>
      <c r="F437" s="35"/>
      <c r="G437" s="35"/>
    </row>
    <row r="438">
      <c r="A438" s="35"/>
      <c r="B438" s="35"/>
      <c r="C438" s="35"/>
      <c r="D438" s="35"/>
      <c r="E438" s="35"/>
      <c r="F438" s="35"/>
      <c r="G438" s="35"/>
    </row>
    <row r="439">
      <c r="A439" s="35"/>
      <c r="B439" s="35"/>
      <c r="C439" s="35"/>
      <c r="D439" s="35"/>
      <c r="E439" s="35"/>
      <c r="F439" s="35"/>
      <c r="G439" s="35"/>
    </row>
    <row r="440">
      <c r="A440" s="35"/>
      <c r="B440" s="35"/>
      <c r="C440" s="35"/>
      <c r="D440" s="35"/>
      <c r="E440" s="35"/>
      <c r="F440" s="35"/>
      <c r="G440" s="35"/>
    </row>
    <row r="441">
      <c r="A441" s="35"/>
      <c r="B441" s="35"/>
      <c r="C441" s="35"/>
      <c r="D441" s="35"/>
      <c r="E441" s="35"/>
      <c r="F441" s="35"/>
      <c r="G441" s="35"/>
    </row>
    <row r="442">
      <c r="A442" s="35"/>
      <c r="B442" s="35"/>
      <c r="C442" s="35"/>
      <c r="D442" s="35"/>
      <c r="E442" s="35"/>
      <c r="F442" s="35"/>
      <c r="G442" s="35"/>
    </row>
    <row r="443">
      <c r="A443" s="35"/>
      <c r="B443" s="35"/>
      <c r="C443" s="35"/>
      <c r="D443" s="35"/>
      <c r="E443" s="35"/>
      <c r="F443" s="35"/>
      <c r="G443" s="35"/>
    </row>
    <row r="444">
      <c r="A444" s="35"/>
      <c r="B444" s="35"/>
      <c r="C444" s="35"/>
      <c r="D444" s="35"/>
      <c r="E444" s="35"/>
      <c r="F444" s="35"/>
      <c r="G444" s="35"/>
    </row>
    <row r="445">
      <c r="A445" s="35"/>
      <c r="B445" s="35"/>
      <c r="C445" s="35"/>
      <c r="D445" s="35"/>
      <c r="E445" s="35"/>
      <c r="F445" s="35"/>
      <c r="G445" s="35"/>
    </row>
    <row r="446">
      <c r="A446" s="35"/>
      <c r="B446" s="35"/>
      <c r="C446" s="35"/>
      <c r="D446" s="35"/>
      <c r="E446" s="35"/>
      <c r="F446" s="35"/>
      <c r="G446" s="35"/>
    </row>
    <row r="447">
      <c r="A447" s="35"/>
      <c r="B447" s="35"/>
      <c r="C447" s="35"/>
      <c r="D447" s="35"/>
      <c r="E447" s="35"/>
      <c r="F447" s="35"/>
      <c r="G447" s="35"/>
    </row>
    <row r="448">
      <c r="A448" s="35"/>
      <c r="B448" s="35"/>
      <c r="C448" s="35"/>
      <c r="D448" s="35"/>
      <c r="E448" s="35"/>
      <c r="F448" s="35"/>
      <c r="G448" s="35"/>
    </row>
    <row r="449">
      <c r="A449" s="35"/>
      <c r="B449" s="35"/>
      <c r="C449" s="35"/>
      <c r="D449" s="35"/>
      <c r="E449" s="35"/>
      <c r="F449" s="35"/>
      <c r="G449" s="35"/>
    </row>
    <row r="450">
      <c r="A450" s="35"/>
      <c r="B450" s="35"/>
      <c r="C450" s="35"/>
      <c r="D450" s="35"/>
      <c r="E450" s="35"/>
      <c r="F450" s="35"/>
      <c r="G450" s="35"/>
    </row>
    <row r="451">
      <c r="A451" s="35"/>
      <c r="B451" s="35"/>
      <c r="C451" s="35"/>
      <c r="D451" s="35"/>
      <c r="E451" s="35"/>
      <c r="F451" s="35"/>
      <c r="G451" s="35"/>
    </row>
    <row r="452">
      <c r="A452" s="35"/>
      <c r="B452" s="35"/>
      <c r="C452" s="35"/>
      <c r="D452" s="35"/>
      <c r="E452" s="35"/>
      <c r="F452" s="35"/>
      <c r="G452" s="35"/>
    </row>
    <row r="453">
      <c r="A453" s="35"/>
      <c r="B453" s="35"/>
      <c r="C453" s="35"/>
      <c r="D453" s="35"/>
      <c r="E453" s="35"/>
      <c r="F453" s="35"/>
      <c r="G453" s="35"/>
    </row>
    <row r="454">
      <c r="A454" s="35"/>
      <c r="B454" s="35"/>
      <c r="C454" s="35"/>
      <c r="D454" s="35"/>
      <c r="E454" s="35"/>
      <c r="F454" s="35"/>
      <c r="G454" s="35"/>
    </row>
    <row r="455">
      <c r="A455" s="35"/>
      <c r="B455" s="35"/>
      <c r="C455" s="35"/>
      <c r="D455" s="35"/>
      <c r="E455" s="35"/>
      <c r="F455" s="35"/>
      <c r="G455" s="35"/>
    </row>
    <row r="456">
      <c r="A456" s="35"/>
      <c r="B456" s="35"/>
      <c r="C456" s="35"/>
      <c r="D456" s="35"/>
      <c r="E456" s="35"/>
      <c r="F456" s="35"/>
      <c r="G456" s="35"/>
    </row>
    <row r="457">
      <c r="A457" s="35"/>
      <c r="B457" s="35"/>
      <c r="C457" s="35"/>
      <c r="D457" s="35"/>
      <c r="E457" s="35"/>
      <c r="F457" s="35"/>
      <c r="G457" s="35"/>
    </row>
    <row r="458">
      <c r="A458" s="35"/>
      <c r="B458" s="35"/>
      <c r="C458" s="35"/>
      <c r="D458" s="35"/>
      <c r="E458" s="35"/>
      <c r="F458" s="35"/>
      <c r="G458" s="35"/>
    </row>
    <row r="459">
      <c r="A459" s="35"/>
      <c r="B459" s="35"/>
      <c r="C459" s="35"/>
      <c r="D459" s="35"/>
      <c r="E459" s="35"/>
      <c r="F459" s="35"/>
      <c r="G459" s="35"/>
    </row>
    <row r="460">
      <c r="A460" s="35"/>
      <c r="B460" s="35"/>
      <c r="C460" s="35"/>
      <c r="D460" s="35"/>
      <c r="E460" s="35"/>
      <c r="F460" s="35"/>
      <c r="G460" s="35"/>
    </row>
    <row r="461">
      <c r="A461" s="35"/>
      <c r="B461" s="35"/>
      <c r="C461" s="35"/>
      <c r="D461" s="35"/>
      <c r="E461" s="35"/>
      <c r="F461" s="35"/>
      <c r="G461" s="35"/>
    </row>
    <row r="462">
      <c r="A462" s="35"/>
      <c r="B462" s="35"/>
      <c r="C462" s="35"/>
      <c r="D462" s="35"/>
      <c r="E462" s="35"/>
      <c r="F462" s="35"/>
      <c r="G462" s="35"/>
    </row>
    <row r="463">
      <c r="A463" s="35"/>
      <c r="B463" s="35"/>
      <c r="C463" s="35"/>
      <c r="D463" s="35"/>
      <c r="E463" s="35"/>
      <c r="F463" s="35"/>
      <c r="G463" s="35"/>
    </row>
    <row r="464">
      <c r="A464" s="35"/>
      <c r="B464" s="35"/>
      <c r="C464" s="35"/>
      <c r="D464" s="35"/>
      <c r="E464" s="35"/>
      <c r="F464" s="35"/>
      <c r="G464" s="35"/>
    </row>
    <row r="465">
      <c r="A465" s="35"/>
      <c r="B465" s="35"/>
      <c r="C465" s="35"/>
      <c r="D465" s="35"/>
      <c r="E465" s="35"/>
      <c r="F465" s="35"/>
      <c r="G465" s="35"/>
    </row>
    <row r="466">
      <c r="A466" s="35"/>
      <c r="B466" s="35"/>
      <c r="C466" s="35"/>
      <c r="D466" s="35"/>
      <c r="E466" s="35"/>
      <c r="F466" s="35"/>
      <c r="G466" s="35"/>
    </row>
    <row r="467">
      <c r="A467" s="35"/>
      <c r="B467" s="35"/>
      <c r="C467" s="35"/>
      <c r="D467" s="35"/>
      <c r="E467" s="35"/>
      <c r="F467" s="35"/>
      <c r="G467" s="35"/>
    </row>
    <row r="468">
      <c r="A468" s="35"/>
      <c r="B468" s="35"/>
      <c r="C468" s="35"/>
      <c r="D468" s="35"/>
      <c r="E468" s="35"/>
      <c r="F468" s="35"/>
      <c r="G468" s="35"/>
    </row>
    <row r="469">
      <c r="A469" s="35"/>
      <c r="B469" s="35"/>
      <c r="C469" s="35"/>
      <c r="D469" s="35"/>
      <c r="E469" s="35"/>
      <c r="F469" s="35"/>
      <c r="G469" s="35"/>
    </row>
    <row r="470">
      <c r="A470" s="35"/>
      <c r="B470" s="35"/>
      <c r="C470" s="35"/>
      <c r="D470" s="35"/>
      <c r="E470" s="35"/>
      <c r="F470" s="35"/>
      <c r="G470" s="35"/>
    </row>
    <row r="471">
      <c r="A471" s="35"/>
      <c r="B471" s="35"/>
      <c r="C471" s="35"/>
      <c r="D471" s="35"/>
      <c r="E471" s="35"/>
      <c r="F471" s="35"/>
      <c r="G471" s="35"/>
    </row>
    <row r="472">
      <c r="A472" s="35"/>
      <c r="B472" s="35"/>
      <c r="C472" s="35"/>
      <c r="D472" s="35"/>
      <c r="E472" s="35"/>
      <c r="F472" s="35"/>
      <c r="G472" s="35"/>
    </row>
    <row r="473">
      <c r="A473" s="35"/>
      <c r="B473" s="35"/>
      <c r="C473" s="35"/>
      <c r="D473" s="35"/>
      <c r="E473" s="35"/>
      <c r="F473" s="35"/>
      <c r="G473" s="35"/>
    </row>
    <row r="474">
      <c r="A474" s="35"/>
      <c r="B474" s="35"/>
      <c r="C474" s="35"/>
      <c r="D474" s="35"/>
      <c r="E474" s="35"/>
      <c r="F474" s="35"/>
      <c r="G474" s="35"/>
    </row>
    <row r="475">
      <c r="A475" s="35"/>
      <c r="B475" s="35"/>
      <c r="C475" s="35"/>
      <c r="D475" s="35"/>
      <c r="E475" s="35"/>
      <c r="F475" s="35"/>
      <c r="G475" s="35"/>
    </row>
    <row r="476">
      <c r="A476" s="35"/>
      <c r="B476" s="35"/>
      <c r="C476" s="35"/>
      <c r="D476" s="35"/>
      <c r="E476" s="35"/>
      <c r="F476" s="35"/>
      <c r="G476" s="35"/>
    </row>
    <row r="477">
      <c r="A477" s="35"/>
      <c r="B477" s="35"/>
      <c r="C477" s="35"/>
      <c r="D477" s="35"/>
      <c r="E477" s="35"/>
      <c r="F477" s="35"/>
      <c r="G477" s="35"/>
    </row>
    <row r="478">
      <c r="A478" s="35"/>
      <c r="B478" s="35"/>
      <c r="C478" s="35"/>
      <c r="D478" s="35"/>
      <c r="E478" s="35"/>
      <c r="F478" s="35"/>
      <c r="G478" s="35"/>
    </row>
    <row r="479">
      <c r="A479" s="35"/>
      <c r="B479" s="35"/>
      <c r="C479" s="35"/>
      <c r="D479" s="35"/>
      <c r="E479" s="35"/>
      <c r="F479" s="35"/>
      <c r="G479" s="35"/>
    </row>
    <row r="480">
      <c r="A480" s="35"/>
      <c r="B480" s="35"/>
      <c r="C480" s="35"/>
      <c r="D480" s="35"/>
      <c r="E480" s="35"/>
      <c r="F480" s="35"/>
      <c r="G480" s="35"/>
    </row>
    <row r="481">
      <c r="A481" s="35"/>
      <c r="B481" s="35"/>
      <c r="C481" s="35"/>
      <c r="D481" s="35"/>
      <c r="E481" s="35"/>
      <c r="F481" s="35"/>
      <c r="G481" s="35"/>
    </row>
    <row r="482">
      <c r="A482" s="35"/>
      <c r="B482" s="35"/>
      <c r="C482" s="35"/>
      <c r="D482" s="35"/>
      <c r="E482" s="35"/>
      <c r="F482" s="35"/>
      <c r="G482" s="35"/>
    </row>
    <row r="483">
      <c r="A483" s="35"/>
      <c r="B483" s="35"/>
      <c r="C483" s="35"/>
      <c r="D483" s="35"/>
      <c r="E483" s="35"/>
      <c r="F483" s="35"/>
      <c r="G483" s="35"/>
    </row>
    <row r="484">
      <c r="A484" s="35"/>
      <c r="B484" s="35"/>
      <c r="C484" s="35"/>
      <c r="D484" s="35"/>
      <c r="E484" s="35"/>
      <c r="F484" s="35"/>
      <c r="G484" s="35"/>
    </row>
    <row r="485">
      <c r="A485" s="35"/>
      <c r="B485" s="35"/>
      <c r="C485" s="35"/>
      <c r="D485" s="35"/>
      <c r="E485" s="35"/>
      <c r="F485" s="35"/>
      <c r="G485" s="35"/>
    </row>
    <row r="486">
      <c r="A486" s="35"/>
      <c r="B486" s="35"/>
      <c r="C486" s="35"/>
      <c r="D486" s="35"/>
      <c r="E486" s="35"/>
      <c r="F486" s="35"/>
      <c r="G486" s="35"/>
    </row>
    <row r="487">
      <c r="A487" s="35"/>
      <c r="B487" s="35"/>
      <c r="C487" s="35"/>
      <c r="D487" s="35"/>
      <c r="E487" s="35"/>
      <c r="F487" s="35"/>
      <c r="G487" s="35"/>
    </row>
    <row r="488">
      <c r="A488" s="35"/>
      <c r="B488" s="35"/>
      <c r="C488" s="35"/>
      <c r="D488" s="35"/>
      <c r="E488" s="35"/>
      <c r="F488" s="35"/>
      <c r="G488" s="35"/>
    </row>
    <row r="489">
      <c r="A489" s="35"/>
      <c r="B489" s="35"/>
      <c r="C489" s="35"/>
      <c r="D489" s="35"/>
      <c r="E489" s="35"/>
      <c r="F489" s="35"/>
      <c r="G489" s="35"/>
    </row>
    <row r="490">
      <c r="A490" s="35"/>
      <c r="B490" s="35"/>
      <c r="C490" s="35"/>
      <c r="D490" s="35"/>
      <c r="E490" s="35"/>
      <c r="F490" s="35"/>
      <c r="G490" s="35"/>
    </row>
    <row r="491">
      <c r="A491" s="35"/>
      <c r="B491" s="35"/>
      <c r="C491" s="35"/>
      <c r="D491" s="35"/>
      <c r="E491" s="35"/>
      <c r="F491" s="35"/>
      <c r="G491" s="35"/>
    </row>
    <row r="492">
      <c r="A492" s="35"/>
      <c r="B492" s="35"/>
      <c r="C492" s="35"/>
      <c r="D492" s="35"/>
      <c r="E492" s="35"/>
      <c r="F492" s="35"/>
      <c r="G492" s="35"/>
    </row>
    <row r="493">
      <c r="A493" s="35"/>
      <c r="B493" s="35"/>
      <c r="C493" s="35"/>
      <c r="D493" s="35"/>
      <c r="E493" s="35"/>
      <c r="F493" s="35"/>
      <c r="G493" s="35"/>
    </row>
    <row r="494">
      <c r="A494" s="35"/>
      <c r="B494" s="35"/>
      <c r="C494" s="35"/>
      <c r="D494" s="35"/>
      <c r="E494" s="35"/>
      <c r="F494" s="35"/>
      <c r="G494" s="35"/>
    </row>
    <row r="495">
      <c r="A495" s="35"/>
      <c r="B495" s="35"/>
      <c r="C495" s="35"/>
      <c r="D495" s="35"/>
      <c r="E495" s="35"/>
      <c r="F495" s="35"/>
      <c r="G495" s="35"/>
    </row>
    <row r="496">
      <c r="A496" s="35"/>
      <c r="B496" s="35"/>
      <c r="C496" s="35"/>
      <c r="D496" s="35"/>
      <c r="E496" s="35"/>
      <c r="F496" s="35"/>
      <c r="G496" s="35"/>
    </row>
    <row r="497">
      <c r="A497" s="35"/>
      <c r="B497" s="35"/>
      <c r="C497" s="35"/>
      <c r="D497" s="35"/>
      <c r="E497" s="35"/>
      <c r="F497" s="35"/>
      <c r="G497" s="35"/>
    </row>
    <row r="498">
      <c r="A498" s="35"/>
      <c r="B498" s="35"/>
      <c r="C498" s="35"/>
      <c r="D498" s="35"/>
      <c r="E498" s="35"/>
      <c r="F498" s="35"/>
      <c r="G498" s="35"/>
    </row>
    <row r="499">
      <c r="A499" s="35"/>
      <c r="B499" s="35"/>
      <c r="C499" s="35"/>
      <c r="D499" s="35"/>
      <c r="E499" s="35"/>
      <c r="F499" s="35"/>
      <c r="G499" s="35"/>
    </row>
    <row r="500">
      <c r="A500" s="35"/>
      <c r="B500" s="35"/>
      <c r="C500" s="35"/>
      <c r="D500" s="35"/>
      <c r="E500" s="35"/>
      <c r="F500" s="35"/>
      <c r="G500" s="35"/>
    </row>
    <row r="501">
      <c r="A501" s="35"/>
      <c r="B501" s="35"/>
      <c r="C501" s="35"/>
      <c r="D501" s="35"/>
      <c r="E501" s="35"/>
      <c r="F501" s="35"/>
      <c r="G501" s="35"/>
    </row>
    <row r="502">
      <c r="A502" s="35"/>
      <c r="B502" s="35"/>
      <c r="C502" s="35"/>
      <c r="D502" s="35"/>
      <c r="E502" s="35"/>
      <c r="F502" s="35"/>
      <c r="G502" s="35"/>
    </row>
    <row r="503">
      <c r="A503" s="35"/>
      <c r="B503" s="35"/>
      <c r="C503" s="35"/>
      <c r="D503" s="35"/>
      <c r="E503" s="35"/>
      <c r="F503" s="35"/>
      <c r="G503" s="35"/>
    </row>
    <row r="504">
      <c r="A504" s="35"/>
      <c r="B504" s="35"/>
      <c r="C504" s="35"/>
      <c r="D504" s="35"/>
      <c r="E504" s="35"/>
      <c r="F504" s="35"/>
      <c r="G504" s="35"/>
    </row>
    <row r="505">
      <c r="A505" s="35"/>
      <c r="B505" s="35"/>
      <c r="C505" s="35"/>
      <c r="D505" s="35"/>
      <c r="E505" s="35"/>
      <c r="F505" s="35"/>
      <c r="G505" s="35"/>
    </row>
    <row r="506">
      <c r="A506" s="35"/>
      <c r="B506" s="35"/>
      <c r="C506" s="35"/>
      <c r="D506" s="35"/>
      <c r="E506" s="35"/>
      <c r="F506" s="35"/>
      <c r="G506" s="35"/>
    </row>
    <row r="507">
      <c r="A507" s="35"/>
      <c r="B507" s="35"/>
      <c r="C507" s="35"/>
      <c r="D507" s="35"/>
      <c r="E507" s="35"/>
      <c r="F507" s="35"/>
      <c r="G507" s="35"/>
    </row>
    <row r="508">
      <c r="A508" s="35"/>
      <c r="B508" s="35"/>
      <c r="C508" s="35"/>
      <c r="D508" s="35"/>
      <c r="E508" s="35"/>
      <c r="F508" s="35"/>
      <c r="G508" s="35"/>
    </row>
    <row r="509">
      <c r="A509" s="35"/>
      <c r="B509" s="35"/>
      <c r="C509" s="35"/>
      <c r="D509" s="35"/>
      <c r="E509" s="35"/>
      <c r="F509" s="35"/>
      <c r="G509" s="35"/>
    </row>
    <row r="510">
      <c r="A510" s="35"/>
      <c r="B510" s="35"/>
      <c r="C510" s="35"/>
      <c r="D510" s="35"/>
      <c r="E510" s="35"/>
      <c r="F510" s="35"/>
      <c r="G510" s="35"/>
    </row>
    <row r="511">
      <c r="A511" s="35"/>
      <c r="B511" s="35"/>
      <c r="C511" s="35"/>
      <c r="D511" s="35"/>
      <c r="E511" s="35"/>
      <c r="F511" s="35"/>
      <c r="G511" s="35"/>
    </row>
    <row r="512">
      <c r="A512" s="35"/>
      <c r="B512" s="35"/>
      <c r="C512" s="35"/>
      <c r="D512" s="35"/>
      <c r="E512" s="35"/>
      <c r="F512" s="35"/>
      <c r="G512" s="35"/>
    </row>
    <row r="513">
      <c r="A513" s="35"/>
      <c r="B513" s="35"/>
      <c r="C513" s="35"/>
      <c r="D513" s="35"/>
      <c r="E513" s="35"/>
      <c r="F513" s="35"/>
      <c r="G513" s="35"/>
    </row>
    <row r="514">
      <c r="A514" s="35"/>
      <c r="B514" s="35"/>
      <c r="C514" s="35"/>
      <c r="D514" s="35"/>
      <c r="E514" s="35"/>
      <c r="F514" s="35"/>
      <c r="G514" s="35"/>
    </row>
    <row r="515">
      <c r="A515" s="35"/>
      <c r="B515" s="35"/>
      <c r="C515" s="35"/>
      <c r="D515" s="35"/>
      <c r="E515" s="35"/>
      <c r="F515" s="35"/>
      <c r="G515" s="35"/>
    </row>
    <row r="516">
      <c r="A516" s="35"/>
      <c r="B516" s="35"/>
      <c r="C516" s="35"/>
      <c r="D516" s="35"/>
      <c r="E516" s="35"/>
      <c r="F516" s="35"/>
      <c r="G516" s="35"/>
    </row>
    <row r="517">
      <c r="A517" s="35"/>
      <c r="B517" s="35"/>
      <c r="C517" s="35"/>
      <c r="D517" s="35"/>
      <c r="E517" s="35"/>
      <c r="F517" s="35"/>
      <c r="G517" s="35"/>
    </row>
    <row r="518">
      <c r="A518" s="35"/>
      <c r="B518" s="35"/>
      <c r="C518" s="35"/>
      <c r="D518" s="35"/>
      <c r="E518" s="35"/>
      <c r="F518" s="35"/>
      <c r="G518" s="35"/>
    </row>
    <row r="519">
      <c r="A519" s="35"/>
      <c r="B519" s="35"/>
      <c r="C519" s="35"/>
      <c r="D519" s="35"/>
      <c r="E519" s="35"/>
      <c r="F519" s="35"/>
      <c r="G519" s="35"/>
    </row>
    <row r="520">
      <c r="A520" s="35"/>
      <c r="B520" s="35"/>
      <c r="C520" s="35"/>
      <c r="D520" s="35"/>
      <c r="E520" s="35"/>
      <c r="F520" s="35"/>
      <c r="G520" s="35"/>
    </row>
    <row r="521">
      <c r="A521" s="35"/>
      <c r="B521" s="35"/>
      <c r="C521" s="35"/>
      <c r="D521" s="35"/>
      <c r="E521" s="35"/>
      <c r="F521" s="35"/>
      <c r="G521" s="35"/>
    </row>
    <row r="522">
      <c r="A522" s="35"/>
      <c r="B522" s="35"/>
      <c r="C522" s="35"/>
      <c r="D522" s="35"/>
      <c r="E522" s="35"/>
      <c r="F522" s="35"/>
      <c r="G522" s="35"/>
    </row>
    <row r="523">
      <c r="A523" s="35"/>
      <c r="B523" s="35"/>
      <c r="C523" s="35"/>
      <c r="D523" s="35"/>
      <c r="E523" s="35"/>
      <c r="F523" s="35"/>
      <c r="G523" s="35"/>
    </row>
    <row r="524">
      <c r="A524" s="35"/>
      <c r="B524" s="35"/>
      <c r="C524" s="35"/>
      <c r="D524" s="35"/>
      <c r="E524" s="35"/>
      <c r="F524" s="35"/>
      <c r="G524" s="35"/>
    </row>
    <row r="525">
      <c r="A525" s="35"/>
      <c r="B525" s="35"/>
      <c r="C525" s="35"/>
      <c r="D525" s="35"/>
      <c r="E525" s="35"/>
      <c r="F525" s="35"/>
      <c r="G525" s="35"/>
    </row>
    <row r="526">
      <c r="A526" s="35"/>
      <c r="B526" s="35"/>
      <c r="C526" s="35"/>
      <c r="D526" s="35"/>
      <c r="E526" s="35"/>
      <c r="F526" s="35"/>
      <c r="G526" s="35"/>
    </row>
    <row r="527">
      <c r="A527" s="35"/>
      <c r="B527" s="35"/>
      <c r="C527" s="35"/>
      <c r="D527" s="35"/>
      <c r="E527" s="35"/>
      <c r="F527" s="35"/>
      <c r="G527" s="35"/>
    </row>
    <row r="528">
      <c r="A528" s="35"/>
      <c r="B528" s="35"/>
      <c r="C528" s="35"/>
      <c r="D528" s="35"/>
      <c r="E528" s="35"/>
      <c r="F528" s="35"/>
      <c r="G528" s="35"/>
    </row>
    <row r="529">
      <c r="A529" s="35"/>
      <c r="B529" s="35"/>
      <c r="C529" s="35"/>
      <c r="D529" s="35"/>
      <c r="E529" s="35"/>
      <c r="F529" s="35"/>
      <c r="G529" s="35"/>
    </row>
    <row r="530">
      <c r="A530" s="35"/>
      <c r="B530" s="35"/>
      <c r="C530" s="35"/>
      <c r="D530" s="35"/>
      <c r="E530" s="35"/>
      <c r="F530" s="35"/>
      <c r="G530" s="35"/>
    </row>
    <row r="531">
      <c r="A531" s="35"/>
      <c r="B531" s="35"/>
      <c r="C531" s="35"/>
      <c r="D531" s="35"/>
      <c r="E531" s="35"/>
      <c r="F531" s="35"/>
      <c r="G531" s="35"/>
    </row>
    <row r="532">
      <c r="A532" s="35"/>
      <c r="B532" s="35"/>
      <c r="C532" s="35"/>
      <c r="D532" s="35"/>
      <c r="E532" s="35"/>
      <c r="F532" s="35"/>
      <c r="G532" s="35"/>
    </row>
    <row r="533">
      <c r="A533" s="35"/>
      <c r="B533" s="35"/>
      <c r="C533" s="35"/>
      <c r="D533" s="35"/>
      <c r="E533" s="35"/>
      <c r="F533" s="35"/>
      <c r="G533" s="35"/>
    </row>
    <row r="534">
      <c r="A534" s="35"/>
      <c r="B534" s="35"/>
      <c r="C534" s="35"/>
      <c r="D534" s="35"/>
      <c r="E534" s="35"/>
      <c r="F534" s="35"/>
      <c r="G534" s="35"/>
    </row>
    <row r="535">
      <c r="A535" s="35"/>
      <c r="B535" s="35"/>
      <c r="C535" s="35"/>
      <c r="D535" s="35"/>
      <c r="E535" s="35"/>
      <c r="F535" s="35"/>
      <c r="G535" s="35"/>
    </row>
    <row r="536">
      <c r="A536" s="35"/>
      <c r="B536" s="35"/>
      <c r="C536" s="35"/>
      <c r="D536" s="35"/>
      <c r="E536" s="35"/>
      <c r="F536" s="35"/>
      <c r="G536" s="35"/>
    </row>
    <row r="537">
      <c r="A537" s="35"/>
      <c r="B537" s="35"/>
      <c r="C537" s="35"/>
      <c r="D537" s="35"/>
      <c r="E537" s="35"/>
      <c r="F537" s="35"/>
      <c r="G537" s="35"/>
    </row>
    <row r="538">
      <c r="A538" s="35"/>
      <c r="B538" s="35"/>
      <c r="C538" s="35"/>
      <c r="D538" s="35"/>
      <c r="E538" s="35"/>
      <c r="F538" s="35"/>
      <c r="G538" s="35"/>
    </row>
    <row r="539">
      <c r="A539" s="35"/>
      <c r="B539" s="35"/>
      <c r="C539" s="35"/>
      <c r="D539" s="35"/>
      <c r="E539" s="35"/>
      <c r="F539" s="35"/>
      <c r="G539" s="35"/>
    </row>
    <row r="540">
      <c r="A540" s="35"/>
      <c r="B540" s="35"/>
      <c r="C540" s="35"/>
      <c r="D540" s="35"/>
      <c r="E540" s="35"/>
      <c r="F540" s="35"/>
      <c r="G540" s="35"/>
    </row>
    <row r="541">
      <c r="A541" s="35"/>
      <c r="B541" s="35"/>
      <c r="C541" s="35"/>
      <c r="D541" s="35"/>
      <c r="E541" s="35"/>
      <c r="F541" s="35"/>
      <c r="G541" s="35"/>
    </row>
    <row r="542">
      <c r="A542" s="35"/>
      <c r="B542" s="35"/>
      <c r="C542" s="35"/>
      <c r="D542" s="35"/>
      <c r="E542" s="35"/>
      <c r="F542" s="35"/>
      <c r="G542" s="35"/>
    </row>
    <row r="543">
      <c r="A543" s="35"/>
      <c r="B543" s="35"/>
      <c r="C543" s="35"/>
      <c r="D543" s="35"/>
      <c r="E543" s="35"/>
      <c r="F543" s="35"/>
      <c r="G543" s="35"/>
    </row>
    <row r="544">
      <c r="A544" s="35"/>
      <c r="B544" s="35"/>
      <c r="C544" s="35"/>
      <c r="D544" s="35"/>
      <c r="E544" s="35"/>
      <c r="F544" s="35"/>
      <c r="G544" s="35"/>
    </row>
    <row r="545">
      <c r="A545" s="35"/>
      <c r="B545" s="35"/>
      <c r="C545" s="35"/>
      <c r="D545" s="35"/>
      <c r="E545" s="35"/>
      <c r="F545" s="35"/>
      <c r="G545" s="35"/>
    </row>
    <row r="546">
      <c r="A546" s="35"/>
      <c r="B546" s="35"/>
      <c r="C546" s="35"/>
      <c r="D546" s="35"/>
      <c r="E546" s="35"/>
      <c r="F546" s="35"/>
      <c r="G546" s="35"/>
    </row>
    <row r="547">
      <c r="A547" s="35"/>
      <c r="B547" s="35"/>
      <c r="C547" s="35"/>
      <c r="D547" s="35"/>
      <c r="E547" s="35"/>
      <c r="F547" s="35"/>
      <c r="G547" s="35"/>
    </row>
    <row r="548">
      <c r="A548" s="35"/>
      <c r="B548" s="35"/>
      <c r="C548" s="35"/>
      <c r="D548" s="35"/>
      <c r="E548" s="35"/>
      <c r="F548" s="35"/>
      <c r="G548" s="35"/>
    </row>
    <row r="549">
      <c r="A549" s="35"/>
      <c r="B549" s="35"/>
      <c r="C549" s="35"/>
      <c r="D549" s="35"/>
      <c r="E549" s="35"/>
      <c r="F549" s="35"/>
      <c r="G549" s="35"/>
    </row>
    <row r="550">
      <c r="A550" s="35"/>
      <c r="B550" s="35"/>
      <c r="C550" s="35"/>
      <c r="D550" s="35"/>
      <c r="E550" s="35"/>
      <c r="F550" s="35"/>
      <c r="G550" s="35"/>
    </row>
    <row r="551">
      <c r="A551" s="35"/>
      <c r="B551" s="35"/>
      <c r="C551" s="35"/>
      <c r="D551" s="35"/>
      <c r="E551" s="35"/>
      <c r="F551" s="35"/>
      <c r="G551" s="35"/>
    </row>
    <row r="552">
      <c r="A552" s="35"/>
      <c r="B552" s="35"/>
      <c r="C552" s="35"/>
      <c r="D552" s="35"/>
      <c r="E552" s="35"/>
      <c r="F552" s="35"/>
      <c r="G552" s="35"/>
    </row>
    <row r="553">
      <c r="A553" s="35"/>
      <c r="B553" s="35"/>
      <c r="C553" s="35"/>
      <c r="D553" s="35"/>
      <c r="E553" s="35"/>
      <c r="F553" s="35"/>
      <c r="G553" s="35"/>
    </row>
    <row r="554">
      <c r="A554" s="35"/>
      <c r="B554" s="35"/>
      <c r="C554" s="35"/>
      <c r="D554" s="35"/>
      <c r="E554" s="35"/>
      <c r="F554" s="35"/>
      <c r="G554" s="35"/>
    </row>
    <row r="555">
      <c r="A555" s="35"/>
      <c r="B555" s="35"/>
      <c r="C555" s="35"/>
      <c r="D555" s="35"/>
      <c r="E555" s="35"/>
      <c r="F555" s="35"/>
      <c r="G555" s="35"/>
    </row>
    <row r="556">
      <c r="A556" s="35"/>
      <c r="B556" s="35"/>
      <c r="C556" s="35"/>
      <c r="D556" s="35"/>
      <c r="E556" s="35"/>
      <c r="F556" s="35"/>
      <c r="G556" s="35"/>
    </row>
    <row r="557">
      <c r="A557" s="35"/>
      <c r="B557" s="35"/>
      <c r="C557" s="35"/>
      <c r="D557" s="35"/>
      <c r="E557" s="35"/>
      <c r="F557" s="35"/>
      <c r="G557" s="35"/>
    </row>
    <row r="558">
      <c r="A558" s="35"/>
      <c r="B558" s="35"/>
      <c r="C558" s="35"/>
      <c r="D558" s="35"/>
      <c r="E558" s="35"/>
      <c r="F558" s="35"/>
      <c r="G558" s="35"/>
    </row>
    <row r="559">
      <c r="A559" s="35"/>
      <c r="B559" s="35"/>
      <c r="C559" s="35"/>
      <c r="D559" s="35"/>
      <c r="E559" s="35"/>
      <c r="F559" s="35"/>
      <c r="G559" s="35"/>
    </row>
    <row r="560">
      <c r="A560" s="35"/>
      <c r="B560" s="35"/>
      <c r="C560" s="35"/>
      <c r="D560" s="35"/>
      <c r="E560" s="35"/>
      <c r="F560" s="35"/>
      <c r="G560" s="35"/>
    </row>
    <row r="561">
      <c r="A561" s="35"/>
      <c r="B561" s="35"/>
      <c r="C561" s="35"/>
      <c r="D561" s="35"/>
      <c r="E561" s="35"/>
      <c r="F561" s="35"/>
      <c r="G561" s="35"/>
    </row>
    <row r="562">
      <c r="A562" s="35"/>
      <c r="B562" s="35"/>
      <c r="C562" s="35"/>
      <c r="D562" s="35"/>
      <c r="E562" s="35"/>
      <c r="F562" s="35"/>
      <c r="G562" s="35"/>
    </row>
    <row r="563">
      <c r="A563" s="35"/>
      <c r="B563" s="35"/>
      <c r="C563" s="35"/>
      <c r="D563" s="35"/>
      <c r="E563" s="35"/>
      <c r="F563" s="35"/>
      <c r="G563" s="35"/>
    </row>
    <row r="564">
      <c r="A564" s="35"/>
      <c r="B564" s="35"/>
      <c r="C564" s="35"/>
      <c r="D564" s="35"/>
      <c r="E564" s="35"/>
      <c r="F564" s="35"/>
      <c r="G564" s="35"/>
    </row>
    <row r="565">
      <c r="A565" s="35"/>
      <c r="B565" s="35"/>
      <c r="C565" s="35"/>
      <c r="D565" s="35"/>
      <c r="E565" s="35"/>
      <c r="F565" s="35"/>
      <c r="G565" s="35"/>
    </row>
    <row r="566">
      <c r="A566" s="35"/>
      <c r="B566" s="35"/>
      <c r="C566" s="35"/>
      <c r="D566" s="35"/>
      <c r="E566" s="35"/>
      <c r="F566" s="35"/>
      <c r="G566" s="35"/>
    </row>
    <row r="567">
      <c r="A567" s="35"/>
      <c r="B567" s="35"/>
      <c r="C567" s="35"/>
      <c r="D567" s="35"/>
      <c r="E567" s="35"/>
      <c r="F567" s="35"/>
      <c r="G567" s="35"/>
    </row>
    <row r="568">
      <c r="A568" s="35"/>
      <c r="B568" s="35"/>
      <c r="C568" s="35"/>
      <c r="D568" s="35"/>
      <c r="E568" s="35"/>
      <c r="F568" s="35"/>
      <c r="G568" s="35"/>
    </row>
    <row r="569">
      <c r="A569" s="35"/>
      <c r="B569" s="35"/>
      <c r="C569" s="35"/>
      <c r="D569" s="35"/>
      <c r="E569" s="35"/>
      <c r="F569" s="35"/>
      <c r="G569" s="35"/>
    </row>
    <row r="570">
      <c r="A570" s="35"/>
      <c r="B570" s="35"/>
      <c r="C570" s="35"/>
      <c r="D570" s="35"/>
      <c r="E570" s="35"/>
      <c r="F570" s="35"/>
      <c r="G570" s="35"/>
    </row>
    <row r="571">
      <c r="A571" s="35"/>
      <c r="B571" s="35"/>
      <c r="C571" s="35"/>
      <c r="D571" s="35"/>
      <c r="E571" s="35"/>
      <c r="F571" s="35"/>
      <c r="G571" s="35"/>
    </row>
    <row r="572">
      <c r="A572" s="35"/>
      <c r="B572" s="35"/>
      <c r="C572" s="35"/>
      <c r="D572" s="35"/>
      <c r="E572" s="35"/>
      <c r="F572" s="35"/>
      <c r="G572" s="35"/>
    </row>
    <row r="573">
      <c r="A573" s="35"/>
      <c r="B573" s="35"/>
      <c r="C573" s="35"/>
      <c r="D573" s="35"/>
      <c r="E573" s="35"/>
      <c r="F573" s="35"/>
      <c r="G573" s="35"/>
    </row>
    <row r="574">
      <c r="A574" s="35"/>
      <c r="B574" s="35"/>
      <c r="C574" s="35"/>
      <c r="D574" s="35"/>
      <c r="E574" s="35"/>
      <c r="F574" s="35"/>
      <c r="G574" s="35"/>
    </row>
    <row r="575">
      <c r="A575" s="35"/>
      <c r="B575" s="35"/>
      <c r="C575" s="35"/>
      <c r="D575" s="35"/>
      <c r="E575" s="35"/>
      <c r="F575" s="35"/>
      <c r="G575" s="35"/>
    </row>
    <row r="576">
      <c r="A576" s="35"/>
      <c r="B576" s="35"/>
      <c r="C576" s="35"/>
      <c r="D576" s="35"/>
      <c r="E576" s="35"/>
      <c r="F576" s="35"/>
      <c r="G576" s="35"/>
    </row>
    <row r="577">
      <c r="A577" s="35"/>
      <c r="B577" s="35"/>
      <c r="C577" s="35"/>
      <c r="D577" s="35"/>
      <c r="E577" s="35"/>
      <c r="F577" s="35"/>
      <c r="G577" s="35"/>
    </row>
    <row r="578">
      <c r="A578" s="35"/>
      <c r="B578" s="35"/>
      <c r="C578" s="35"/>
      <c r="D578" s="35"/>
      <c r="E578" s="35"/>
      <c r="F578" s="35"/>
      <c r="G578" s="35"/>
    </row>
    <row r="579">
      <c r="A579" s="35"/>
      <c r="B579" s="35"/>
      <c r="C579" s="35"/>
      <c r="D579" s="35"/>
      <c r="E579" s="35"/>
      <c r="F579" s="35"/>
      <c r="G579" s="35"/>
    </row>
    <row r="580">
      <c r="A580" s="35"/>
      <c r="B580" s="35"/>
      <c r="C580" s="35"/>
      <c r="D580" s="35"/>
      <c r="E580" s="35"/>
      <c r="F580" s="35"/>
      <c r="G580" s="35"/>
    </row>
    <row r="581">
      <c r="A581" s="35"/>
      <c r="B581" s="35"/>
      <c r="C581" s="35"/>
      <c r="D581" s="35"/>
      <c r="E581" s="35"/>
      <c r="F581" s="35"/>
      <c r="G581" s="35"/>
    </row>
    <row r="582">
      <c r="A582" s="35"/>
      <c r="B582" s="35"/>
      <c r="C582" s="35"/>
      <c r="D582" s="35"/>
      <c r="E582" s="35"/>
      <c r="F582" s="35"/>
      <c r="G582" s="35"/>
    </row>
    <row r="583">
      <c r="A583" s="35"/>
      <c r="B583" s="35"/>
      <c r="C583" s="35"/>
      <c r="D583" s="35"/>
      <c r="E583" s="35"/>
      <c r="F583" s="35"/>
      <c r="G583" s="35"/>
    </row>
    <row r="584">
      <c r="A584" s="35"/>
      <c r="B584" s="35"/>
      <c r="C584" s="35"/>
      <c r="D584" s="35"/>
      <c r="E584" s="35"/>
      <c r="F584" s="35"/>
      <c r="G584" s="35"/>
    </row>
    <row r="585">
      <c r="A585" s="35"/>
      <c r="B585" s="35"/>
      <c r="C585" s="35"/>
      <c r="D585" s="35"/>
      <c r="E585" s="35"/>
      <c r="F585" s="35"/>
      <c r="G585" s="35"/>
    </row>
    <row r="586">
      <c r="A586" s="35"/>
      <c r="B586" s="35"/>
      <c r="C586" s="35"/>
      <c r="D586" s="35"/>
      <c r="E586" s="35"/>
      <c r="F586" s="35"/>
      <c r="G586" s="35"/>
    </row>
    <row r="587">
      <c r="A587" s="35"/>
      <c r="B587" s="35"/>
      <c r="C587" s="35"/>
      <c r="D587" s="35"/>
      <c r="E587" s="35"/>
      <c r="F587" s="35"/>
      <c r="G587" s="35"/>
    </row>
    <row r="588">
      <c r="A588" s="35"/>
      <c r="B588" s="35"/>
      <c r="C588" s="35"/>
      <c r="D588" s="35"/>
      <c r="E588" s="35"/>
      <c r="F588" s="35"/>
      <c r="G588" s="35"/>
    </row>
    <row r="589">
      <c r="A589" s="35"/>
      <c r="B589" s="35"/>
      <c r="C589" s="35"/>
      <c r="D589" s="35"/>
      <c r="E589" s="35"/>
      <c r="F589" s="35"/>
      <c r="G589" s="35"/>
    </row>
    <row r="590">
      <c r="A590" s="35"/>
      <c r="B590" s="35"/>
      <c r="C590" s="35"/>
      <c r="D590" s="35"/>
      <c r="E590" s="35"/>
      <c r="F590" s="35"/>
      <c r="G590" s="35"/>
    </row>
    <row r="591">
      <c r="A591" s="35"/>
      <c r="B591" s="35"/>
      <c r="C591" s="35"/>
      <c r="D591" s="35"/>
      <c r="E591" s="35"/>
      <c r="F591" s="35"/>
      <c r="G591" s="35"/>
    </row>
    <row r="592">
      <c r="A592" s="35"/>
      <c r="B592" s="35"/>
      <c r="C592" s="35"/>
      <c r="D592" s="35"/>
      <c r="E592" s="35"/>
      <c r="F592" s="35"/>
      <c r="G592" s="35"/>
    </row>
    <row r="593">
      <c r="A593" s="35"/>
      <c r="B593" s="35"/>
      <c r="C593" s="35"/>
      <c r="D593" s="35"/>
      <c r="E593" s="35"/>
      <c r="F593" s="35"/>
      <c r="G593" s="35"/>
    </row>
    <row r="594">
      <c r="A594" s="35"/>
      <c r="B594" s="35"/>
      <c r="C594" s="35"/>
      <c r="D594" s="35"/>
      <c r="E594" s="35"/>
      <c r="F594" s="35"/>
      <c r="G594" s="35"/>
    </row>
    <row r="595">
      <c r="A595" s="35"/>
      <c r="B595" s="35"/>
      <c r="C595" s="35"/>
      <c r="D595" s="35"/>
      <c r="E595" s="35"/>
      <c r="F595" s="35"/>
      <c r="G595" s="35"/>
    </row>
    <row r="596">
      <c r="A596" s="35"/>
      <c r="B596" s="35"/>
      <c r="C596" s="35"/>
      <c r="D596" s="35"/>
      <c r="E596" s="35"/>
      <c r="F596" s="35"/>
      <c r="G596" s="35"/>
    </row>
    <row r="597">
      <c r="A597" s="35"/>
      <c r="B597" s="35"/>
      <c r="C597" s="35"/>
      <c r="D597" s="35"/>
      <c r="E597" s="35"/>
      <c r="F597" s="35"/>
      <c r="G597" s="35"/>
    </row>
    <row r="598">
      <c r="A598" s="35"/>
      <c r="B598" s="35"/>
      <c r="C598" s="35"/>
      <c r="D598" s="35"/>
      <c r="E598" s="35"/>
      <c r="F598" s="35"/>
      <c r="G598" s="35"/>
    </row>
    <row r="599">
      <c r="A599" s="35"/>
      <c r="B599" s="35"/>
      <c r="C599" s="35"/>
      <c r="D599" s="35"/>
      <c r="E599" s="35"/>
      <c r="F599" s="35"/>
      <c r="G599" s="35"/>
    </row>
    <row r="600">
      <c r="A600" s="35"/>
      <c r="B600" s="35"/>
      <c r="C600" s="35"/>
      <c r="D600" s="35"/>
      <c r="E600" s="35"/>
      <c r="F600" s="35"/>
      <c r="G600" s="35"/>
    </row>
    <row r="601">
      <c r="A601" s="35"/>
      <c r="B601" s="35"/>
      <c r="C601" s="35"/>
      <c r="D601" s="35"/>
      <c r="E601" s="35"/>
      <c r="F601" s="35"/>
      <c r="G601" s="35"/>
    </row>
    <row r="602">
      <c r="A602" s="35"/>
      <c r="B602" s="35"/>
      <c r="C602" s="35"/>
      <c r="D602" s="35"/>
      <c r="E602" s="35"/>
      <c r="F602" s="35"/>
      <c r="G602" s="35"/>
    </row>
    <row r="603">
      <c r="A603" s="35"/>
      <c r="B603" s="35"/>
      <c r="C603" s="35"/>
      <c r="D603" s="35"/>
      <c r="E603" s="35"/>
      <c r="F603" s="35"/>
      <c r="G603" s="35"/>
    </row>
    <row r="604">
      <c r="A604" s="35"/>
      <c r="B604" s="35"/>
      <c r="C604" s="35"/>
      <c r="D604" s="35"/>
      <c r="E604" s="35"/>
      <c r="F604" s="35"/>
      <c r="G604" s="35"/>
    </row>
    <row r="605">
      <c r="A605" s="35"/>
      <c r="B605" s="35"/>
      <c r="C605" s="35"/>
      <c r="D605" s="35"/>
      <c r="E605" s="35"/>
      <c r="F605" s="35"/>
      <c r="G605" s="35"/>
    </row>
    <row r="606">
      <c r="A606" s="35"/>
      <c r="B606" s="35"/>
      <c r="C606" s="35"/>
      <c r="D606" s="35"/>
      <c r="E606" s="35"/>
      <c r="F606" s="35"/>
      <c r="G606" s="35"/>
    </row>
    <row r="607">
      <c r="A607" s="35"/>
      <c r="B607" s="35"/>
      <c r="C607" s="35"/>
      <c r="D607" s="35"/>
      <c r="E607" s="35"/>
      <c r="F607" s="35"/>
      <c r="G607" s="35"/>
    </row>
    <row r="608">
      <c r="A608" s="35"/>
      <c r="B608" s="35"/>
      <c r="C608" s="35"/>
      <c r="D608" s="35"/>
      <c r="E608" s="35"/>
      <c r="F608" s="35"/>
      <c r="G608" s="35"/>
    </row>
    <row r="609">
      <c r="A609" s="35"/>
      <c r="B609" s="35"/>
      <c r="C609" s="35"/>
      <c r="D609" s="35"/>
      <c r="E609" s="35"/>
      <c r="F609" s="35"/>
      <c r="G609" s="35"/>
    </row>
    <row r="610">
      <c r="A610" s="35"/>
      <c r="B610" s="35"/>
      <c r="C610" s="35"/>
      <c r="D610" s="35"/>
      <c r="E610" s="35"/>
      <c r="F610" s="35"/>
      <c r="G610" s="35"/>
    </row>
    <row r="611">
      <c r="A611" s="35"/>
      <c r="B611" s="35"/>
      <c r="C611" s="35"/>
      <c r="D611" s="35"/>
      <c r="E611" s="35"/>
      <c r="F611" s="35"/>
      <c r="G611" s="35"/>
    </row>
    <row r="612">
      <c r="A612" s="35"/>
      <c r="B612" s="35"/>
      <c r="C612" s="35"/>
      <c r="D612" s="35"/>
      <c r="E612" s="35"/>
      <c r="F612" s="35"/>
      <c r="G612" s="35"/>
    </row>
    <row r="613">
      <c r="A613" s="35"/>
      <c r="B613" s="35"/>
      <c r="C613" s="35"/>
      <c r="D613" s="35"/>
      <c r="E613" s="35"/>
      <c r="F613" s="35"/>
      <c r="G613" s="35"/>
    </row>
    <row r="614">
      <c r="A614" s="35"/>
      <c r="B614" s="35"/>
      <c r="C614" s="35"/>
      <c r="D614" s="35"/>
      <c r="E614" s="35"/>
      <c r="F614" s="35"/>
      <c r="G614" s="35"/>
    </row>
    <row r="615">
      <c r="A615" s="35"/>
      <c r="B615" s="35"/>
      <c r="C615" s="35"/>
      <c r="D615" s="35"/>
      <c r="E615" s="35"/>
      <c r="F615" s="35"/>
      <c r="G615" s="35"/>
    </row>
    <row r="616">
      <c r="A616" s="35"/>
      <c r="B616" s="35"/>
      <c r="C616" s="35"/>
      <c r="D616" s="35"/>
      <c r="E616" s="35"/>
      <c r="F616" s="35"/>
      <c r="G616" s="35"/>
    </row>
    <row r="617">
      <c r="A617" s="35"/>
      <c r="B617" s="35"/>
      <c r="C617" s="35"/>
      <c r="D617" s="35"/>
      <c r="E617" s="35"/>
      <c r="F617" s="35"/>
      <c r="G617" s="35"/>
    </row>
    <row r="618">
      <c r="A618" s="35"/>
      <c r="B618" s="35"/>
      <c r="C618" s="35"/>
      <c r="D618" s="35"/>
      <c r="E618" s="35"/>
      <c r="F618" s="35"/>
      <c r="G618" s="35"/>
    </row>
    <row r="619">
      <c r="A619" s="35"/>
      <c r="B619" s="35"/>
      <c r="C619" s="35"/>
      <c r="D619" s="35"/>
      <c r="E619" s="35"/>
      <c r="F619" s="35"/>
      <c r="G619" s="35"/>
    </row>
    <row r="620">
      <c r="A620" s="35"/>
      <c r="B620" s="35"/>
      <c r="C620" s="35"/>
      <c r="D620" s="35"/>
      <c r="E620" s="35"/>
      <c r="F620" s="35"/>
      <c r="G620" s="35"/>
    </row>
    <row r="621">
      <c r="A621" s="35"/>
      <c r="B621" s="35"/>
      <c r="C621" s="35"/>
      <c r="D621" s="35"/>
      <c r="E621" s="35"/>
      <c r="F621" s="35"/>
      <c r="G621" s="35"/>
    </row>
    <row r="622">
      <c r="A622" s="35"/>
      <c r="B622" s="35"/>
      <c r="C622" s="35"/>
      <c r="D622" s="35"/>
      <c r="E622" s="35"/>
      <c r="F622" s="35"/>
      <c r="G622" s="35"/>
    </row>
    <row r="623">
      <c r="A623" s="35"/>
      <c r="B623" s="35"/>
      <c r="C623" s="35"/>
      <c r="D623" s="35"/>
      <c r="E623" s="35"/>
      <c r="F623" s="35"/>
      <c r="G623" s="35"/>
    </row>
    <row r="624">
      <c r="A624" s="35"/>
      <c r="B624" s="35"/>
      <c r="C624" s="35"/>
      <c r="D624" s="35"/>
      <c r="E624" s="35"/>
      <c r="F624" s="35"/>
      <c r="G624" s="35"/>
    </row>
    <row r="625">
      <c r="A625" s="35"/>
      <c r="B625" s="35"/>
      <c r="C625" s="35"/>
      <c r="D625" s="35"/>
      <c r="E625" s="35"/>
      <c r="F625" s="35"/>
      <c r="G625" s="35"/>
    </row>
    <row r="626">
      <c r="A626" s="35"/>
      <c r="B626" s="35"/>
      <c r="C626" s="35"/>
      <c r="D626" s="35"/>
      <c r="E626" s="35"/>
      <c r="F626" s="35"/>
      <c r="G626" s="35"/>
    </row>
    <row r="627">
      <c r="A627" s="35"/>
      <c r="B627" s="35"/>
      <c r="C627" s="35"/>
      <c r="D627" s="35"/>
      <c r="E627" s="35"/>
      <c r="F627" s="35"/>
      <c r="G627" s="35"/>
    </row>
    <row r="628">
      <c r="A628" s="35"/>
      <c r="B628" s="35"/>
      <c r="C628" s="35"/>
      <c r="D628" s="35"/>
      <c r="E628" s="35"/>
      <c r="F628" s="35"/>
      <c r="G628" s="35"/>
    </row>
    <row r="629">
      <c r="A629" s="35"/>
      <c r="B629" s="35"/>
      <c r="C629" s="35"/>
      <c r="D629" s="35"/>
      <c r="E629" s="35"/>
      <c r="F629" s="35"/>
      <c r="G629" s="35"/>
    </row>
    <row r="630">
      <c r="A630" s="35"/>
      <c r="B630" s="35"/>
      <c r="C630" s="35"/>
      <c r="D630" s="35"/>
      <c r="E630" s="35"/>
      <c r="F630" s="35"/>
      <c r="G630" s="35"/>
    </row>
    <row r="631">
      <c r="A631" s="35"/>
      <c r="B631" s="35"/>
      <c r="C631" s="35"/>
      <c r="D631" s="35"/>
      <c r="E631" s="35"/>
      <c r="F631" s="35"/>
      <c r="G631" s="35"/>
    </row>
    <row r="632">
      <c r="A632" s="35"/>
      <c r="B632" s="35"/>
      <c r="C632" s="35"/>
      <c r="D632" s="35"/>
      <c r="E632" s="35"/>
      <c r="F632" s="35"/>
      <c r="G632" s="35"/>
    </row>
    <row r="633">
      <c r="A633" s="35"/>
      <c r="B633" s="35"/>
      <c r="C633" s="35"/>
      <c r="D633" s="35"/>
      <c r="E633" s="35"/>
      <c r="F633" s="35"/>
      <c r="G633" s="35"/>
    </row>
    <row r="634">
      <c r="A634" s="35"/>
      <c r="B634" s="35"/>
      <c r="C634" s="35"/>
      <c r="D634" s="35"/>
      <c r="E634" s="35"/>
      <c r="F634" s="35"/>
      <c r="G634" s="35"/>
    </row>
    <row r="635">
      <c r="A635" s="35"/>
      <c r="B635" s="35"/>
      <c r="C635" s="35"/>
      <c r="D635" s="35"/>
      <c r="E635" s="35"/>
      <c r="F635" s="35"/>
      <c r="G635" s="35"/>
    </row>
    <row r="636">
      <c r="A636" s="35"/>
      <c r="B636" s="35"/>
      <c r="C636" s="35"/>
      <c r="D636" s="35"/>
      <c r="E636" s="35"/>
      <c r="F636" s="35"/>
      <c r="G636" s="35"/>
    </row>
    <row r="637">
      <c r="A637" s="35"/>
      <c r="B637" s="35"/>
      <c r="C637" s="35"/>
      <c r="D637" s="35"/>
      <c r="E637" s="35"/>
      <c r="F637" s="35"/>
      <c r="G637" s="35"/>
    </row>
    <row r="638">
      <c r="A638" s="35"/>
      <c r="B638" s="35"/>
      <c r="C638" s="35"/>
      <c r="D638" s="35"/>
      <c r="E638" s="35"/>
      <c r="F638" s="35"/>
      <c r="G638" s="35"/>
    </row>
    <row r="639">
      <c r="A639" s="35"/>
      <c r="B639" s="35"/>
      <c r="C639" s="35"/>
      <c r="D639" s="35"/>
      <c r="E639" s="35"/>
      <c r="F639" s="35"/>
      <c r="G639" s="35"/>
    </row>
    <row r="640">
      <c r="A640" s="35"/>
      <c r="B640" s="35"/>
      <c r="C640" s="35"/>
      <c r="D640" s="35"/>
      <c r="E640" s="35"/>
      <c r="F640" s="35"/>
      <c r="G640" s="35"/>
    </row>
    <row r="641">
      <c r="A641" s="35"/>
      <c r="B641" s="35"/>
      <c r="C641" s="35"/>
      <c r="D641" s="35"/>
      <c r="E641" s="35"/>
      <c r="F641" s="35"/>
      <c r="G641" s="35"/>
    </row>
    <row r="642">
      <c r="A642" s="35"/>
      <c r="B642" s="35"/>
      <c r="C642" s="35"/>
      <c r="D642" s="35"/>
      <c r="E642" s="35"/>
      <c r="F642" s="35"/>
      <c r="G642" s="35"/>
    </row>
    <row r="643">
      <c r="A643" s="35"/>
      <c r="B643" s="35"/>
      <c r="C643" s="35"/>
      <c r="D643" s="35"/>
      <c r="E643" s="35"/>
      <c r="F643" s="35"/>
      <c r="G643" s="35"/>
    </row>
    <row r="644">
      <c r="A644" s="35"/>
      <c r="B644" s="35"/>
      <c r="C644" s="35"/>
      <c r="D644" s="35"/>
      <c r="E644" s="35"/>
      <c r="F644" s="35"/>
      <c r="G644" s="35"/>
    </row>
    <row r="645">
      <c r="A645" s="35"/>
      <c r="B645" s="35"/>
      <c r="C645" s="35"/>
      <c r="D645" s="35"/>
      <c r="E645" s="35"/>
      <c r="F645" s="35"/>
      <c r="G645" s="35"/>
    </row>
    <row r="646">
      <c r="A646" s="35"/>
      <c r="B646" s="35"/>
      <c r="C646" s="35"/>
      <c r="D646" s="35"/>
      <c r="E646" s="35"/>
      <c r="F646" s="35"/>
      <c r="G646" s="35"/>
    </row>
    <row r="647">
      <c r="A647" s="35"/>
      <c r="B647" s="35"/>
      <c r="C647" s="35"/>
      <c r="D647" s="35"/>
      <c r="E647" s="35"/>
      <c r="F647" s="35"/>
      <c r="G647" s="35"/>
    </row>
    <row r="648">
      <c r="A648" s="35"/>
      <c r="B648" s="35"/>
      <c r="C648" s="35"/>
      <c r="D648" s="35"/>
      <c r="E648" s="35"/>
      <c r="F648" s="35"/>
      <c r="G648" s="35"/>
    </row>
    <row r="649">
      <c r="A649" s="35"/>
      <c r="B649" s="35"/>
      <c r="C649" s="35"/>
      <c r="D649" s="35"/>
      <c r="E649" s="35"/>
      <c r="F649" s="35"/>
      <c r="G649" s="35"/>
    </row>
    <row r="650">
      <c r="A650" s="35"/>
      <c r="B650" s="35"/>
      <c r="C650" s="35"/>
      <c r="D650" s="35"/>
      <c r="E650" s="35"/>
      <c r="F650" s="35"/>
      <c r="G650" s="35"/>
    </row>
    <row r="651">
      <c r="A651" s="35"/>
      <c r="B651" s="35"/>
      <c r="C651" s="35"/>
      <c r="D651" s="35"/>
      <c r="E651" s="35"/>
      <c r="F651" s="35"/>
      <c r="G651" s="35"/>
    </row>
    <row r="652">
      <c r="A652" s="35"/>
      <c r="B652" s="35"/>
      <c r="C652" s="35"/>
      <c r="D652" s="35"/>
      <c r="E652" s="35"/>
      <c r="F652" s="35"/>
      <c r="G652" s="35"/>
    </row>
    <row r="653">
      <c r="A653" s="35"/>
      <c r="B653" s="35"/>
      <c r="C653" s="35"/>
      <c r="D653" s="35"/>
      <c r="E653" s="35"/>
      <c r="F653" s="35"/>
      <c r="G653" s="35"/>
    </row>
    <row r="654">
      <c r="A654" s="35"/>
      <c r="B654" s="35"/>
      <c r="C654" s="35"/>
      <c r="D654" s="35"/>
      <c r="E654" s="35"/>
      <c r="F654" s="35"/>
      <c r="G654" s="35"/>
    </row>
    <row r="655">
      <c r="A655" s="35"/>
      <c r="B655" s="35"/>
      <c r="C655" s="35"/>
      <c r="D655" s="35"/>
      <c r="E655" s="35"/>
      <c r="F655" s="35"/>
      <c r="G655" s="35"/>
    </row>
    <row r="656">
      <c r="A656" s="35"/>
      <c r="B656" s="35"/>
      <c r="C656" s="35"/>
      <c r="D656" s="35"/>
      <c r="E656" s="35"/>
      <c r="F656" s="35"/>
      <c r="G656" s="35"/>
    </row>
    <row r="657">
      <c r="A657" s="35"/>
      <c r="B657" s="35"/>
      <c r="C657" s="35"/>
      <c r="D657" s="35"/>
      <c r="E657" s="35"/>
      <c r="F657" s="35"/>
      <c r="G657" s="35"/>
    </row>
    <row r="658">
      <c r="A658" s="35"/>
      <c r="B658" s="35"/>
      <c r="C658" s="35"/>
      <c r="D658" s="35"/>
      <c r="E658" s="35"/>
      <c r="F658" s="35"/>
      <c r="G658" s="35"/>
    </row>
    <row r="659">
      <c r="A659" s="35"/>
      <c r="B659" s="35"/>
      <c r="C659" s="35"/>
      <c r="D659" s="35"/>
      <c r="E659" s="35"/>
      <c r="F659" s="35"/>
      <c r="G659" s="35"/>
    </row>
    <row r="660">
      <c r="A660" s="35"/>
      <c r="B660" s="35"/>
      <c r="C660" s="35"/>
      <c r="D660" s="35"/>
      <c r="E660" s="35"/>
      <c r="F660" s="35"/>
      <c r="G660" s="35"/>
    </row>
    <row r="661">
      <c r="A661" s="35"/>
      <c r="B661" s="35"/>
      <c r="C661" s="35"/>
      <c r="D661" s="35"/>
      <c r="E661" s="35"/>
      <c r="F661" s="35"/>
      <c r="G661" s="35"/>
    </row>
    <row r="662">
      <c r="A662" s="35"/>
      <c r="B662" s="35"/>
      <c r="C662" s="35"/>
      <c r="D662" s="35"/>
      <c r="E662" s="35"/>
      <c r="F662" s="35"/>
      <c r="G662" s="35"/>
    </row>
    <row r="663">
      <c r="A663" s="35"/>
      <c r="B663" s="35"/>
      <c r="C663" s="35"/>
      <c r="D663" s="35"/>
      <c r="E663" s="35"/>
      <c r="F663" s="35"/>
      <c r="G663" s="35"/>
    </row>
    <row r="664">
      <c r="A664" s="35"/>
      <c r="B664" s="35"/>
      <c r="C664" s="35"/>
      <c r="D664" s="35"/>
      <c r="E664" s="35"/>
      <c r="F664" s="35"/>
      <c r="G664" s="35"/>
    </row>
    <row r="665">
      <c r="A665" s="35"/>
      <c r="B665" s="35"/>
      <c r="C665" s="35"/>
      <c r="D665" s="35"/>
      <c r="E665" s="35"/>
      <c r="F665" s="35"/>
      <c r="G665" s="35"/>
    </row>
    <row r="666">
      <c r="A666" s="35"/>
      <c r="B666" s="35"/>
      <c r="C666" s="35"/>
      <c r="D666" s="35"/>
      <c r="E666" s="35"/>
      <c r="F666" s="35"/>
      <c r="G666" s="35"/>
    </row>
    <row r="667">
      <c r="A667" s="35"/>
      <c r="B667" s="35"/>
      <c r="C667" s="35"/>
      <c r="D667" s="35"/>
      <c r="E667" s="35"/>
      <c r="F667" s="35"/>
      <c r="G667" s="35"/>
    </row>
    <row r="668">
      <c r="A668" s="35"/>
      <c r="B668" s="35"/>
      <c r="C668" s="35"/>
      <c r="D668" s="35"/>
      <c r="E668" s="35"/>
      <c r="F668" s="35"/>
      <c r="G668" s="35"/>
    </row>
    <row r="669">
      <c r="A669" s="35"/>
      <c r="B669" s="35"/>
      <c r="C669" s="35"/>
      <c r="D669" s="35"/>
      <c r="E669" s="35"/>
      <c r="F669" s="35"/>
      <c r="G669" s="35"/>
    </row>
    <row r="670">
      <c r="A670" s="35"/>
      <c r="B670" s="35"/>
      <c r="C670" s="35"/>
      <c r="D670" s="35"/>
      <c r="E670" s="35"/>
      <c r="F670" s="35"/>
      <c r="G670" s="35"/>
    </row>
    <row r="671">
      <c r="A671" s="35"/>
      <c r="B671" s="35"/>
      <c r="C671" s="35"/>
      <c r="D671" s="35"/>
      <c r="E671" s="35"/>
      <c r="F671" s="35"/>
      <c r="G671" s="35"/>
    </row>
    <row r="672">
      <c r="A672" s="35"/>
      <c r="B672" s="35"/>
      <c r="C672" s="35"/>
      <c r="D672" s="35"/>
      <c r="E672" s="35"/>
      <c r="F672" s="35"/>
      <c r="G672" s="35"/>
    </row>
    <row r="673">
      <c r="A673" s="35"/>
      <c r="B673" s="35"/>
      <c r="C673" s="35"/>
      <c r="D673" s="35"/>
      <c r="E673" s="35"/>
      <c r="F673" s="35"/>
      <c r="G673" s="35"/>
    </row>
    <row r="674">
      <c r="A674" s="35"/>
      <c r="B674" s="35"/>
      <c r="C674" s="35"/>
      <c r="D674" s="35"/>
      <c r="E674" s="35"/>
      <c r="F674" s="35"/>
      <c r="G674" s="35"/>
    </row>
    <row r="675">
      <c r="A675" s="35"/>
      <c r="B675" s="35"/>
      <c r="C675" s="35"/>
      <c r="D675" s="35"/>
      <c r="E675" s="35"/>
      <c r="F675" s="35"/>
      <c r="G675" s="35"/>
    </row>
    <row r="676">
      <c r="A676" s="35"/>
      <c r="B676" s="35"/>
      <c r="C676" s="35"/>
      <c r="D676" s="35"/>
      <c r="E676" s="35"/>
      <c r="F676" s="35"/>
      <c r="G676" s="35"/>
    </row>
    <row r="677">
      <c r="A677" s="35"/>
      <c r="B677" s="35"/>
      <c r="C677" s="35"/>
      <c r="D677" s="35"/>
      <c r="E677" s="35"/>
      <c r="F677" s="35"/>
      <c r="G677" s="35"/>
    </row>
    <row r="678">
      <c r="A678" s="35"/>
      <c r="B678" s="35"/>
      <c r="C678" s="35"/>
      <c r="D678" s="35"/>
      <c r="E678" s="35"/>
      <c r="F678" s="35"/>
      <c r="G678" s="35"/>
    </row>
    <row r="679">
      <c r="A679" s="35"/>
      <c r="B679" s="35"/>
      <c r="C679" s="35"/>
      <c r="D679" s="35"/>
      <c r="E679" s="35"/>
      <c r="F679" s="35"/>
      <c r="G679" s="35"/>
    </row>
    <row r="680">
      <c r="A680" s="35"/>
      <c r="B680" s="35"/>
      <c r="C680" s="35"/>
      <c r="D680" s="35"/>
      <c r="E680" s="35"/>
      <c r="F680" s="35"/>
      <c r="G680" s="35"/>
    </row>
    <row r="681">
      <c r="A681" s="35"/>
      <c r="B681" s="35"/>
      <c r="C681" s="35"/>
      <c r="D681" s="35"/>
      <c r="E681" s="35"/>
      <c r="F681" s="35"/>
      <c r="G681" s="35"/>
    </row>
    <row r="682">
      <c r="A682" s="35"/>
      <c r="B682" s="35"/>
      <c r="C682" s="35"/>
      <c r="D682" s="35"/>
      <c r="E682" s="35"/>
      <c r="F682" s="35"/>
      <c r="G682" s="35"/>
    </row>
    <row r="683">
      <c r="A683" s="35"/>
      <c r="B683" s="35"/>
      <c r="C683" s="35"/>
      <c r="D683" s="35"/>
      <c r="E683" s="35"/>
      <c r="F683" s="35"/>
      <c r="G683" s="35"/>
    </row>
    <row r="684">
      <c r="A684" s="35"/>
      <c r="B684" s="35"/>
      <c r="C684" s="35"/>
      <c r="D684" s="35"/>
      <c r="E684" s="35"/>
      <c r="F684" s="35"/>
      <c r="G684" s="35"/>
    </row>
    <row r="685">
      <c r="A685" s="35"/>
      <c r="B685" s="35"/>
      <c r="C685" s="35"/>
      <c r="D685" s="35"/>
      <c r="E685" s="35"/>
      <c r="F685" s="35"/>
      <c r="G685" s="35"/>
    </row>
    <row r="686">
      <c r="A686" s="35"/>
      <c r="B686" s="35"/>
      <c r="C686" s="35"/>
      <c r="D686" s="35"/>
      <c r="E686" s="35"/>
      <c r="F686" s="35"/>
      <c r="G686" s="35"/>
    </row>
    <row r="687">
      <c r="A687" s="35"/>
      <c r="B687" s="35"/>
      <c r="C687" s="35"/>
      <c r="D687" s="35"/>
      <c r="E687" s="35"/>
      <c r="F687" s="35"/>
      <c r="G687" s="35"/>
    </row>
    <row r="688">
      <c r="A688" s="35"/>
      <c r="B688" s="35"/>
      <c r="C688" s="35"/>
      <c r="D688" s="35"/>
      <c r="E688" s="35"/>
      <c r="F688" s="35"/>
      <c r="G688" s="35"/>
    </row>
    <row r="689">
      <c r="A689" s="35"/>
      <c r="B689" s="35"/>
      <c r="C689" s="35"/>
      <c r="D689" s="35"/>
      <c r="E689" s="35"/>
      <c r="F689" s="35"/>
      <c r="G689" s="35"/>
    </row>
    <row r="690">
      <c r="A690" s="35"/>
      <c r="B690" s="35"/>
      <c r="C690" s="35"/>
      <c r="D690" s="35"/>
      <c r="E690" s="35"/>
      <c r="F690" s="35"/>
      <c r="G690" s="35"/>
    </row>
    <row r="691">
      <c r="A691" s="35"/>
      <c r="B691" s="35"/>
      <c r="C691" s="35"/>
      <c r="D691" s="35"/>
      <c r="E691" s="35"/>
      <c r="F691" s="35"/>
      <c r="G691" s="35"/>
    </row>
    <row r="692">
      <c r="A692" s="35"/>
      <c r="B692" s="35"/>
      <c r="C692" s="35"/>
      <c r="D692" s="35"/>
      <c r="E692" s="35"/>
      <c r="F692" s="35"/>
      <c r="G692" s="35"/>
    </row>
    <row r="693">
      <c r="A693" s="35"/>
      <c r="B693" s="35"/>
      <c r="C693" s="35"/>
      <c r="D693" s="35"/>
      <c r="E693" s="35"/>
      <c r="F693" s="35"/>
      <c r="G693" s="35"/>
    </row>
    <row r="694">
      <c r="A694" s="35"/>
      <c r="B694" s="35"/>
      <c r="C694" s="35"/>
      <c r="D694" s="35"/>
      <c r="E694" s="35"/>
      <c r="F694" s="35"/>
      <c r="G694" s="35"/>
    </row>
    <row r="695">
      <c r="A695" s="35"/>
      <c r="B695" s="35"/>
      <c r="C695" s="35"/>
      <c r="D695" s="35"/>
      <c r="E695" s="35"/>
      <c r="F695" s="35"/>
      <c r="G695" s="35"/>
    </row>
    <row r="696">
      <c r="A696" s="35"/>
      <c r="B696" s="35"/>
      <c r="C696" s="35"/>
      <c r="D696" s="35"/>
      <c r="E696" s="35"/>
      <c r="F696" s="35"/>
      <c r="G696" s="35"/>
    </row>
    <row r="697">
      <c r="A697" s="35"/>
      <c r="B697" s="35"/>
      <c r="C697" s="35"/>
      <c r="D697" s="35"/>
      <c r="E697" s="35"/>
      <c r="F697" s="35"/>
      <c r="G697" s="35"/>
    </row>
    <row r="698">
      <c r="A698" s="35"/>
      <c r="B698" s="35"/>
      <c r="C698" s="35"/>
      <c r="D698" s="35"/>
      <c r="E698" s="35"/>
      <c r="F698" s="35"/>
      <c r="G698" s="35"/>
    </row>
    <row r="699">
      <c r="A699" s="35"/>
      <c r="B699" s="35"/>
      <c r="C699" s="35"/>
      <c r="D699" s="35"/>
      <c r="E699" s="35"/>
      <c r="F699" s="35"/>
      <c r="G699" s="35"/>
    </row>
    <row r="700">
      <c r="A700" s="35"/>
      <c r="B700" s="35"/>
      <c r="C700" s="35"/>
      <c r="D700" s="35"/>
      <c r="E700" s="35"/>
      <c r="F700" s="35"/>
      <c r="G700" s="35"/>
    </row>
    <row r="701">
      <c r="A701" s="35"/>
      <c r="B701" s="35"/>
      <c r="C701" s="35"/>
      <c r="D701" s="35"/>
      <c r="E701" s="35"/>
      <c r="F701" s="35"/>
      <c r="G701" s="35"/>
    </row>
    <row r="702">
      <c r="A702" s="35"/>
      <c r="B702" s="35"/>
      <c r="C702" s="35"/>
      <c r="D702" s="35"/>
      <c r="E702" s="35"/>
      <c r="F702" s="35"/>
      <c r="G702" s="35"/>
    </row>
    <row r="703">
      <c r="A703" s="35"/>
      <c r="B703" s="35"/>
      <c r="C703" s="35"/>
      <c r="D703" s="35"/>
      <c r="E703" s="35"/>
      <c r="F703" s="35"/>
      <c r="G703" s="35"/>
    </row>
    <row r="704">
      <c r="A704" s="35"/>
      <c r="B704" s="35"/>
      <c r="C704" s="35"/>
      <c r="D704" s="35"/>
      <c r="E704" s="35"/>
      <c r="F704" s="35"/>
      <c r="G704" s="35"/>
    </row>
    <row r="705">
      <c r="A705" s="35"/>
      <c r="B705" s="35"/>
      <c r="C705" s="35"/>
      <c r="D705" s="35"/>
      <c r="E705" s="35"/>
      <c r="F705" s="35"/>
      <c r="G705" s="35"/>
    </row>
    <row r="706">
      <c r="A706" s="35"/>
      <c r="B706" s="35"/>
      <c r="C706" s="35"/>
      <c r="D706" s="35"/>
      <c r="E706" s="35"/>
      <c r="F706" s="35"/>
      <c r="G706" s="35"/>
    </row>
    <row r="707">
      <c r="A707" s="35"/>
      <c r="B707" s="35"/>
      <c r="C707" s="35"/>
      <c r="D707" s="35"/>
      <c r="E707" s="35"/>
      <c r="F707" s="35"/>
      <c r="G707" s="35"/>
    </row>
    <row r="708">
      <c r="A708" s="35"/>
      <c r="B708" s="35"/>
      <c r="C708" s="35"/>
      <c r="D708" s="35"/>
      <c r="E708" s="35"/>
      <c r="F708" s="35"/>
      <c r="G708" s="35"/>
    </row>
    <row r="709">
      <c r="A709" s="35"/>
      <c r="B709" s="35"/>
      <c r="C709" s="35"/>
      <c r="D709" s="35"/>
      <c r="E709" s="35"/>
      <c r="F709" s="35"/>
      <c r="G709" s="35"/>
    </row>
    <row r="710">
      <c r="A710" s="35"/>
      <c r="B710" s="35"/>
      <c r="C710" s="35"/>
      <c r="D710" s="35"/>
      <c r="E710" s="35"/>
      <c r="F710" s="35"/>
      <c r="G710" s="35"/>
    </row>
    <row r="711">
      <c r="A711" s="35"/>
      <c r="B711" s="35"/>
      <c r="C711" s="35"/>
      <c r="D711" s="35"/>
      <c r="E711" s="35"/>
      <c r="F711" s="35"/>
      <c r="G711" s="35"/>
    </row>
    <row r="712">
      <c r="A712" s="35"/>
      <c r="B712" s="35"/>
      <c r="C712" s="35"/>
      <c r="D712" s="35"/>
      <c r="E712" s="35"/>
      <c r="F712" s="35"/>
      <c r="G712" s="35"/>
    </row>
    <row r="713">
      <c r="A713" s="35"/>
      <c r="B713" s="35"/>
      <c r="C713" s="35"/>
      <c r="D713" s="35"/>
      <c r="E713" s="35"/>
      <c r="F713" s="35"/>
      <c r="G713" s="35"/>
    </row>
    <row r="714">
      <c r="A714" s="35"/>
      <c r="B714" s="35"/>
      <c r="C714" s="35"/>
      <c r="D714" s="35"/>
      <c r="E714" s="35"/>
      <c r="F714" s="35"/>
      <c r="G714" s="35"/>
    </row>
    <row r="715">
      <c r="A715" s="35"/>
      <c r="B715" s="35"/>
      <c r="C715" s="35"/>
      <c r="D715" s="35"/>
      <c r="E715" s="35"/>
      <c r="F715" s="35"/>
      <c r="G715" s="35"/>
    </row>
    <row r="716">
      <c r="A716" s="35"/>
      <c r="B716" s="35"/>
      <c r="C716" s="35"/>
      <c r="D716" s="35"/>
      <c r="E716" s="35"/>
      <c r="F716" s="35"/>
      <c r="G716" s="35"/>
    </row>
    <row r="717">
      <c r="A717" s="35"/>
      <c r="B717" s="35"/>
      <c r="C717" s="35"/>
      <c r="D717" s="35"/>
      <c r="E717" s="35"/>
      <c r="F717" s="35"/>
      <c r="G717" s="35"/>
    </row>
    <row r="718">
      <c r="A718" s="35"/>
      <c r="B718" s="35"/>
      <c r="C718" s="35"/>
      <c r="D718" s="35"/>
      <c r="E718" s="35"/>
      <c r="F718" s="35"/>
      <c r="G718" s="35"/>
    </row>
    <row r="719">
      <c r="A719" s="35"/>
      <c r="B719" s="35"/>
      <c r="C719" s="35"/>
      <c r="D719" s="35"/>
      <c r="E719" s="35"/>
      <c r="F719" s="35"/>
      <c r="G719" s="35"/>
    </row>
    <row r="720">
      <c r="A720" s="35"/>
      <c r="B720" s="35"/>
      <c r="C720" s="35"/>
      <c r="D720" s="35"/>
      <c r="E720" s="35"/>
      <c r="F720" s="35"/>
      <c r="G720" s="35"/>
    </row>
    <row r="721">
      <c r="A721" s="35"/>
      <c r="B721" s="35"/>
      <c r="C721" s="35"/>
      <c r="D721" s="35"/>
      <c r="E721" s="35"/>
      <c r="F721" s="35"/>
      <c r="G721" s="35"/>
    </row>
    <row r="722">
      <c r="A722" s="35"/>
      <c r="B722" s="35"/>
      <c r="C722" s="35"/>
      <c r="D722" s="35"/>
      <c r="E722" s="35"/>
      <c r="F722" s="35"/>
      <c r="G722" s="35"/>
    </row>
    <row r="723">
      <c r="A723" s="35"/>
      <c r="B723" s="35"/>
      <c r="C723" s="35"/>
      <c r="D723" s="35"/>
      <c r="E723" s="35"/>
      <c r="F723" s="35"/>
      <c r="G723" s="35"/>
    </row>
    <row r="724">
      <c r="A724" s="35"/>
      <c r="B724" s="35"/>
      <c r="C724" s="35"/>
      <c r="D724" s="35"/>
      <c r="E724" s="35"/>
      <c r="F724" s="35"/>
      <c r="G724" s="35"/>
    </row>
    <row r="725">
      <c r="A725" s="35"/>
      <c r="B725" s="35"/>
      <c r="C725" s="35"/>
      <c r="D725" s="35"/>
      <c r="E725" s="35"/>
      <c r="F725" s="35"/>
      <c r="G725" s="35"/>
    </row>
    <row r="726">
      <c r="A726" s="35"/>
      <c r="B726" s="35"/>
      <c r="C726" s="35"/>
      <c r="D726" s="35"/>
      <c r="E726" s="35"/>
      <c r="F726" s="35"/>
      <c r="G726" s="35"/>
    </row>
    <row r="727">
      <c r="A727" s="35"/>
      <c r="B727" s="35"/>
      <c r="C727" s="35"/>
      <c r="D727" s="35"/>
      <c r="E727" s="35"/>
      <c r="F727" s="35"/>
      <c r="G727" s="35"/>
    </row>
    <row r="728">
      <c r="A728" s="35"/>
      <c r="B728" s="35"/>
      <c r="C728" s="35"/>
      <c r="D728" s="35"/>
      <c r="E728" s="35"/>
      <c r="F728" s="35"/>
      <c r="G728" s="35"/>
    </row>
    <row r="729">
      <c r="A729" s="35"/>
      <c r="B729" s="35"/>
      <c r="C729" s="35"/>
      <c r="D729" s="35"/>
      <c r="E729" s="35"/>
      <c r="F729" s="35"/>
      <c r="G729" s="35"/>
    </row>
    <row r="730">
      <c r="A730" s="35"/>
      <c r="B730" s="35"/>
      <c r="C730" s="35"/>
      <c r="D730" s="35"/>
      <c r="E730" s="35"/>
      <c r="F730" s="35"/>
      <c r="G730" s="35"/>
    </row>
    <row r="731">
      <c r="A731" s="35"/>
      <c r="B731" s="35"/>
      <c r="C731" s="35"/>
      <c r="D731" s="35"/>
      <c r="E731" s="35"/>
      <c r="F731" s="35"/>
      <c r="G731" s="35"/>
    </row>
    <row r="732">
      <c r="A732" s="35"/>
      <c r="B732" s="35"/>
      <c r="C732" s="35"/>
      <c r="D732" s="35"/>
      <c r="E732" s="35"/>
      <c r="F732" s="35"/>
      <c r="G732" s="35"/>
    </row>
    <row r="733">
      <c r="A733" s="35"/>
      <c r="B733" s="35"/>
      <c r="C733" s="35"/>
      <c r="D733" s="35"/>
      <c r="E733" s="35"/>
      <c r="F733" s="35"/>
      <c r="G733" s="35"/>
    </row>
    <row r="734">
      <c r="A734" s="35"/>
      <c r="B734" s="35"/>
      <c r="C734" s="35"/>
      <c r="D734" s="35"/>
      <c r="E734" s="35"/>
      <c r="F734" s="35"/>
      <c r="G734" s="35"/>
    </row>
    <row r="735">
      <c r="A735" s="35"/>
      <c r="B735" s="35"/>
      <c r="C735" s="35"/>
      <c r="D735" s="35"/>
      <c r="E735" s="35"/>
      <c r="F735" s="35"/>
      <c r="G735" s="35"/>
    </row>
    <row r="736">
      <c r="A736" s="35"/>
      <c r="B736" s="35"/>
      <c r="C736" s="35"/>
      <c r="D736" s="35"/>
      <c r="E736" s="35"/>
      <c r="F736" s="35"/>
      <c r="G736" s="35"/>
    </row>
    <row r="737">
      <c r="A737" s="35"/>
      <c r="B737" s="35"/>
      <c r="C737" s="35"/>
      <c r="D737" s="35"/>
      <c r="E737" s="35"/>
      <c r="F737" s="35"/>
      <c r="G737" s="35"/>
    </row>
    <row r="738">
      <c r="A738" s="35"/>
      <c r="B738" s="35"/>
      <c r="C738" s="35"/>
      <c r="D738" s="35"/>
      <c r="E738" s="35"/>
      <c r="F738" s="35"/>
      <c r="G738" s="35"/>
    </row>
    <row r="739">
      <c r="A739" s="35"/>
      <c r="B739" s="35"/>
      <c r="C739" s="35"/>
      <c r="D739" s="35"/>
      <c r="E739" s="35"/>
      <c r="F739" s="35"/>
      <c r="G739" s="35"/>
    </row>
    <row r="740">
      <c r="A740" s="35"/>
      <c r="B740" s="35"/>
      <c r="C740" s="35"/>
      <c r="D740" s="35"/>
      <c r="E740" s="35"/>
      <c r="F740" s="35"/>
      <c r="G740" s="35"/>
    </row>
    <row r="741">
      <c r="A741" s="35"/>
      <c r="B741" s="35"/>
      <c r="C741" s="35"/>
      <c r="D741" s="35"/>
      <c r="E741" s="35"/>
      <c r="F741" s="35"/>
      <c r="G741" s="35"/>
    </row>
    <row r="742">
      <c r="A742" s="35"/>
      <c r="B742" s="35"/>
      <c r="C742" s="35"/>
      <c r="D742" s="35"/>
      <c r="E742" s="35"/>
      <c r="F742" s="35"/>
      <c r="G742" s="35"/>
    </row>
    <row r="743">
      <c r="A743" s="35"/>
      <c r="B743" s="35"/>
      <c r="C743" s="35"/>
      <c r="D743" s="35"/>
      <c r="E743" s="35"/>
      <c r="F743" s="35"/>
      <c r="G743" s="35"/>
    </row>
    <row r="744">
      <c r="A744" s="35"/>
      <c r="B744" s="35"/>
      <c r="C744" s="35"/>
      <c r="D744" s="35"/>
      <c r="E744" s="35"/>
      <c r="F744" s="35"/>
      <c r="G744" s="35"/>
    </row>
    <row r="745">
      <c r="A745" s="35"/>
      <c r="B745" s="35"/>
      <c r="C745" s="35"/>
      <c r="D745" s="35"/>
      <c r="E745" s="35"/>
      <c r="F745" s="35"/>
      <c r="G745" s="35"/>
    </row>
    <row r="746">
      <c r="A746" s="35"/>
      <c r="B746" s="35"/>
      <c r="C746" s="35"/>
      <c r="D746" s="35"/>
      <c r="E746" s="35"/>
      <c r="F746" s="35"/>
      <c r="G746" s="35"/>
    </row>
    <row r="747">
      <c r="A747" s="35"/>
      <c r="B747" s="35"/>
      <c r="C747" s="35"/>
      <c r="D747" s="35"/>
      <c r="E747" s="35"/>
      <c r="F747" s="35"/>
      <c r="G747" s="35"/>
    </row>
    <row r="748">
      <c r="A748" s="35"/>
      <c r="B748" s="35"/>
      <c r="C748" s="35"/>
      <c r="D748" s="35"/>
      <c r="E748" s="35"/>
      <c r="F748" s="35"/>
      <c r="G748" s="35"/>
    </row>
    <row r="749">
      <c r="A749" s="35"/>
      <c r="B749" s="35"/>
      <c r="C749" s="35"/>
      <c r="D749" s="35"/>
      <c r="E749" s="35"/>
      <c r="F749" s="35"/>
      <c r="G749" s="35"/>
    </row>
    <row r="750">
      <c r="A750" s="35"/>
      <c r="B750" s="35"/>
      <c r="C750" s="35"/>
      <c r="D750" s="35"/>
      <c r="E750" s="35"/>
      <c r="F750" s="35"/>
      <c r="G750" s="35"/>
    </row>
    <row r="751">
      <c r="A751" s="35"/>
      <c r="B751" s="35"/>
      <c r="C751" s="35"/>
      <c r="D751" s="35"/>
      <c r="E751" s="35"/>
      <c r="F751" s="35"/>
      <c r="G751" s="35"/>
    </row>
    <row r="752">
      <c r="A752" s="35"/>
      <c r="B752" s="35"/>
      <c r="C752" s="35"/>
      <c r="D752" s="35"/>
      <c r="E752" s="35"/>
      <c r="F752" s="35"/>
      <c r="G752" s="35"/>
    </row>
    <row r="753">
      <c r="A753" s="35"/>
      <c r="B753" s="35"/>
      <c r="C753" s="35"/>
      <c r="D753" s="35"/>
      <c r="E753" s="35"/>
      <c r="F753" s="35"/>
      <c r="G753" s="35"/>
    </row>
    <row r="754">
      <c r="A754" s="35"/>
      <c r="B754" s="35"/>
      <c r="C754" s="35"/>
      <c r="D754" s="35"/>
      <c r="E754" s="35"/>
      <c r="F754" s="35"/>
      <c r="G754" s="35"/>
    </row>
    <row r="755">
      <c r="A755" s="35"/>
      <c r="B755" s="35"/>
      <c r="C755" s="35"/>
      <c r="D755" s="35"/>
      <c r="E755" s="35"/>
      <c r="F755" s="35"/>
      <c r="G755" s="35"/>
    </row>
    <row r="756">
      <c r="A756" s="35"/>
      <c r="B756" s="35"/>
      <c r="C756" s="35"/>
      <c r="D756" s="35"/>
      <c r="E756" s="35"/>
      <c r="F756" s="35"/>
      <c r="G756" s="35"/>
    </row>
    <row r="757">
      <c r="A757" s="35"/>
      <c r="B757" s="35"/>
      <c r="C757" s="35"/>
      <c r="D757" s="35"/>
      <c r="E757" s="35"/>
      <c r="F757" s="35"/>
      <c r="G757" s="35"/>
    </row>
    <row r="758">
      <c r="A758" s="35"/>
      <c r="B758" s="35"/>
      <c r="C758" s="35"/>
      <c r="D758" s="35"/>
      <c r="E758" s="35"/>
      <c r="F758" s="35"/>
      <c r="G758" s="35"/>
    </row>
    <row r="759">
      <c r="A759" s="35"/>
      <c r="B759" s="35"/>
      <c r="C759" s="35"/>
      <c r="D759" s="35"/>
      <c r="E759" s="35"/>
      <c r="F759" s="35"/>
      <c r="G759" s="35"/>
    </row>
    <row r="760">
      <c r="A760" s="35"/>
      <c r="B760" s="35"/>
      <c r="C760" s="35"/>
      <c r="D760" s="35"/>
      <c r="E760" s="35"/>
      <c r="F760" s="35"/>
      <c r="G760" s="35"/>
    </row>
    <row r="761">
      <c r="A761" s="35"/>
      <c r="B761" s="35"/>
      <c r="C761" s="35"/>
      <c r="D761" s="35"/>
      <c r="E761" s="35"/>
      <c r="F761" s="35"/>
      <c r="G761" s="35"/>
    </row>
    <row r="762">
      <c r="A762" s="35"/>
      <c r="B762" s="35"/>
      <c r="C762" s="35"/>
      <c r="D762" s="35"/>
      <c r="E762" s="35"/>
      <c r="F762" s="35"/>
      <c r="G762" s="35"/>
    </row>
    <row r="763">
      <c r="A763" s="35"/>
      <c r="B763" s="35"/>
      <c r="C763" s="35"/>
      <c r="D763" s="35"/>
      <c r="E763" s="35"/>
      <c r="F763" s="35"/>
      <c r="G763" s="35"/>
    </row>
    <row r="764">
      <c r="A764" s="35"/>
      <c r="B764" s="35"/>
      <c r="C764" s="35"/>
      <c r="D764" s="35"/>
      <c r="E764" s="35"/>
      <c r="F764" s="35"/>
      <c r="G764" s="35"/>
    </row>
    <row r="765">
      <c r="A765" s="35"/>
      <c r="B765" s="35"/>
      <c r="C765" s="35"/>
      <c r="D765" s="35"/>
      <c r="E765" s="35"/>
      <c r="F765" s="35"/>
      <c r="G765" s="35"/>
    </row>
    <row r="766">
      <c r="A766" s="35"/>
      <c r="B766" s="35"/>
      <c r="C766" s="35"/>
      <c r="D766" s="35"/>
      <c r="E766" s="35"/>
      <c r="F766" s="35"/>
      <c r="G766" s="35"/>
    </row>
    <row r="767">
      <c r="A767" s="35"/>
      <c r="B767" s="35"/>
      <c r="C767" s="35"/>
      <c r="D767" s="35"/>
      <c r="E767" s="35"/>
      <c r="F767" s="35"/>
      <c r="G767" s="35"/>
    </row>
    <row r="768">
      <c r="A768" s="35"/>
      <c r="B768" s="35"/>
      <c r="C768" s="35"/>
      <c r="D768" s="35"/>
      <c r="E768" s="35"/>
      <c r="F768" s="35"/>
      <c r="G768" s="35"/>
    </row>
    <row r="769">
      <c r="A769" s="35"/>
      <c r="B769" s="35"/>
      <c r="C769" s="35"/>
      <c r="D769" s="35"/>
      <c r="E769" s="35"/>
      <c r="F769" s="35"/>
      <c r="G769" s="35"/>
    </row>
    <row r="770">
      <c r="A770" s="35"/>
      <c r="B770" s="35"/>
      <c r="C770" s="35"/>
      <c r="D770" s="35"/>
      <c r="E770" s="35"/>
      <c r="F770" s="35"/>
      <c r="G770" s="35"/>
    </row>
    <row r="771">
      <c r="A771" s="35"/>
      <c r="B771" s="35"/>
      <c r="C771" s="35"/>
      <c r="D771" s="35"/>
      <c r="E771" s="35"/>
      <c r="F771" s="35"/>
      <c r="G771" s="35"/>
    </row>
    <row r="772">
      <c r="A772" s="35"/>
      <c r="B772" s="35"/>
      <c r="C772" s="35"/>
      <c r="D772" s="35"/>
      <c r="E772" s="35"/>
      <c r="F772" s="35"/>
      <c r="G772" s="35"/>
    </row>
    <row r="773">
      <c r="A773" s="35"/>
      <c r="B773" s="35"/>
      <c r="C773" s="35"/>
      <c r="D773" s="35"/>
      <c r="E773" s="35"/>
      <c r="F773" s="35"/>
      <c r="G773" s="35"/>
    </row>
    <row r="774">
      <c r="A774" s="35"/>
      <c r="B774" s="35"/>
      <c r="C774" s="35"/>
      <c r="D774" s="35"/>
      <c r="E774" s="35"/>
      <c r="F774" s="35"/>
      <c r="G774" s="35"/>
    </row>
    <row r="775">
      <c r="A775" s="35"/>
      <c r="B775" s="35"/>
      <c r="C775" s="35"/>
      <c r="D775" s="35"/>
      <c r="E775" s="35"/>
      <c r="F775" s="35"/>
      <c r="G775" s="35"/>
    </row>
    <row r="776">
      <c r="A776" s="35"/>
      <c r="B776" s="35"/>
      <c r="C776" s="35"/>
      <c r="D776" s="35"/>
      <c r="E776" s="35"/>
      <c r="F776" s="35"/>
      <c r="G776" s="35"/>
    </row>
    <row r="777">
      <c r="A777" s="35"/>
      <c r="B777" s="35"/>
      <c r="C777" s="35"/>
      <c r="D777" s="35"/>
      <c r="E777" s="35"/>
      <c r="F777" s="35"/>
      <c r="G777" s="35"/>
    </row>
    <row r="778">
      <c r="A778" s="35"/>
      <c r="B778" s="35"/>
      <c r="C778" s="35"/>
      <c r="D778" s="35"/>
      <c r="E778" s="35"/>
      <c r="F778" s="35"/>
      <c r="G778" s="35"/>
    </row>
    <row r="779">
      <c r="A779" s="35"/>
      <c r="B779" s="35"/>
      <c r="C779" s="35"/>
      <c r="D779" s="35"/>
      <c r="E779" s="35"/>
      <c r="F779" s="35"/>
      <c r="G779" s="35"/>
    </row>
    <row r="780">
      <c r="A780" s="35"/>
      <c r="B780" s="35"/>
      <c r="C780" s="35"/>
      <c r="D780" s="35"/>
      <c r="E780" s="35"/>
      <c r="F780" s="35"/>
      <c r="G780" s="35"/>
    </row>
    <row r="781">
      <c r="A781" s="35"/>
      <c r="B781" s="35"/>
      <c r="C781" s="35"/>
      <c r="D781" s="35"/>
      <c r="E781" s="35"/>
      <c r="F781" s="35"/>
      <c r="G781" s="35"/>
    </row>
    <row r="782">
      <c r="A782" s="35"/>
      <c r="B782" s="35"/>
      <c r="C782" s="35"/>
      <c r="D782" s="35"/>
      <c r="E782" s="35"/>
      <c r="F782" s="35"/>
      <c r="G782" s="35"/>
    </row>
    <row r="783">
      <c r="A783" s="35"/>
      <c r="B783" s="35"/>
      <c r="C783" s="35"/>
      <c r="D783" s="35"/>
      <c r="E783" s="35"/>
      <c r="F783" s="35"/>
      <c r="G783" s="35"/>
    </row>
    <row r="784">
      <c r="A784" s="35"/>
      <c r="B784" s="35"/>
      <c r="C784" s="35"/>
      <c r="D784" s="35"/>
      <c r="E784" s="35"/>
      <c r="F784" s="35"/>
      <c r="G784" s="35"/>
    </row>
    <row r="785">
      <c r="A785" s="35"/>
      <c r="B785" s="35"/>
      <c r="C785" s="35"/>
      <c r="D785" s="35"/>
      <c r="E785" s="35"/>
      <c r="F785" s="35"/>
      <c r="G785" s="35"/>
    </row>
    <row r="786">
      <c r="A786" s="35"/>
      <c r="B786" s="35"/>
      <c r="C786" s="35"/>
      <c r="D786" s="35"/>
      <c r="E786" s="35"/>
      <c r="F786" s="35"/>
      <c r="G786" s="35"/>
    </row>
    <row r="787">
      <c r="A787" s="35"/>
      <c r="B787" s="35"/>
      <c r="C787" s="35"/>
      <c r="D787" s="35"/>
      <c r="E787" s="35"/>
      <c r="F787" s="35"/>
      <c r="G787" s="35"/>
    </row>
    <row r="788">
      <c r="A788" s="35"/>
      <c r="B788" s="35"/>
      <c r="C788" s="35"/>
      <c r="D788" s="35"/>
      <c r="E788" s="35"/>
      <c r="F788" s="35"/>
      <c r="G788" s="35"/>
    </row>
    <row r="789">
      <c r="A789" s="35"/>
      <c r="B789" s="35"/>
      <c r="C789" s="35"/>
      <c r="D789" s="35"/>
      <c r="E789" s="35"/>
      <c r="F789" s="35"/>
      <c r="G789" s="35"/>
    </row>
    <row r="790">
      <c r="A790" s="35"/>
      <c r="B790" s="35"/>
      <c r="C790" s="35"/>
      <c r="D790" s="35"/>
      <c r="E790" s="35"/>
      <c r="F790" s="35"/>
      <c r="G790" s="35"/>
    </row>
    <row r="791">
      <c r="A791" s="35"/>
      <c r="B791" s="35"/>
      <c r="C791" s="35"/>
      <c r="D791" s="35"/>
      <c r="E791" s="35"/>
      <c r="F791" s="35"/>
      <c r="G791" s="35"/>
    </row>
    <row r="792">
      <c r="A792" s="35"/>
      <c r="B792" s="35"/>
      <c r="C792" s="35"/>
      <c r="D792" s="35"/>
      <c r="E792" s="35"/>
      <c r="F792" s="35"/>
      <c r="G792" s="35"/>
    </row>
    <row r="793">
      <c r="A793" s="35"/>
      <c r="B793" s="35"/>
      <c r="C793" s="35"/>
      <c r="D793" s="35"/>
      <c r="E793" s="35"/>
      <c r="F793" s="35"/>
      <c r="G793" s="35"/>
    </row>
    <row r="794">
      <c r="A794" s="35"/>
      <c r="B794" s="35"/>
      <c r="C794" s="35"/>
      <c r="D794" s="35"/>
      <c r="E794" s="35"/>
      <c r="F794" s="35"/>
      <c r="G794" s="35"/>
    </row>
    <row r="795">
      <c r="A795" s="35"/>
      <c r="B795" s="35"/>
      <c r="C795" s="35"/>
      <c r="D795" s="35"/>
      <c r="E795" s="35"/>
      <c r="F795" s="35"/>
      <c r="G795" s="35"/>
    </row>
    <row r="796">
      <c r="A796" s="35"/>
      <c r="B796" s="35"/>
      <c r="C796" s="35"/>
      <c r="D796" s="35"/>
      <c r="E796" s="35"/>
      <c r="F796" s="35"/>
      <c r="G796" s="35"/>
    </row>
    <row r="797">
      <c r="A797" s="35"/>
      <c r="B797" s="35"/>
      <c r="C797" s="35"/>
      <c r="D797" s="35"/>
      <c r="E797" s="35"/>
      <c r="F797" s="35"/>
      <c r="G797" s="35"/>
    </row>
    <row r="798">
      <c r="A798" s="35"/>
      <c r="B798" s="35"/>
      <c r="C798" s="35"/>
      <c r="D798" s="35"/>
      <c r="E798" s="35"/>
      <c r="F798" s="35"/>
      <c r="G798" s="35"/>
    </row>
    <row r="799">
      <c r="A799" s="35"/>
      <c r="B799" s="35"/>
      <c r="C799" s="35"/>
      <c r="D799" s="35"/>
      <c r="E799" s="35"/>
      <c r="F799" s="35"/>
      <c r="G799" s="35"/>
    </row>
    <row r="800">
      <c r="A800" s="35"/>
      <c r="B800" s="35"/>
      <c r="C800" s="35"/>
      <c r="D800" s="35"/>
      <c r="E800" s="35"/>
      <c r="F800" s="35"/>
      <c r="G800" s="35"/>
    </row>
    <row r="801">
      <c r="A801" s="35"/>
      <c r="B801" s="35"/>
      <c r="C801" s="35"/>
      <c r="D801" s="35"/>
      <c r="E801" s="35"/>
      <c r="F801" s="35"/>
      <c r="G801" s="35"/>
    </row>
    <row r="802">
      <c r="A802" s="35"/>
      <c r="B802" s="35"/>
      <c r="C802" s="35"/>
      <c r="D802" s="35"/>
      <c r="E802" s="35"/>
      <c r="F802" s="35"/>
      <c r="G802" s="35"/>
    </row>
    <row r="803">
      <c r="A803" s="35"/>
      <c r="B803" s="35"/>
      <c r="C803" s="35"/>
      <c r="D803" s="35"/>
      <c r="E803" s="35"/>
      <c r="F803" s="35"/>
      <c r="G803" s="35"/>
    </row>
    <row r="804">
      <c r="A804" s="35"/>
      <c r="B804" s="35"/>
      <c r="C804" s="35"/>
      <c r="D804" s="35"/>
      <c r="E804" s="35"/>
      <c r="F804" s="35"/>
      <c r="G804" s="35"/>
    </row>
    <row r="805">
      <c r="A805" s="35"/>
      <c r="B805" s="35"/>
      <c r="C805" s="35"/>
      <c r="D805" s="35"/>
      <c r="E805" s="35"/>
      <c r="F805" s="35"/>
      <c r="G805" s="35"/>
    </row>
    <row r="806">
      <c r="A806" s="35"/>
      <c r="B806" s="35"/>
      <c r="C806" s="35"/>
      <c r="D806" s="35"/>
      <c r="E806" s="35"/>
      <c r="F806" s="35"/>
      <c r="G806" s="35"/>
    </row>
    <row r="807">
      <c r="A807" s="35"/>
      <c r="B807" s="35"/>
      <c r="C807" s="35"/>
      <c r="D807" s="35"/>
      <c r="E807" s="35"/>
      <c r="F807" s="35"/>
      <c r="G807" s="35"/>
    </row>
    <row r="808">
      <c r="A808" s="35"/>
      <c r="B808" s="35"/>
      <c r="C808" s="35"/>
      <c r="D808" s="35"/>
      <c r="E808" s="35"/>
      <c r="F808" s="35"/>
      <c r="G808" s="35"/>
    </row>
    <row r="809">
      <c r="A809" s="35"/>
      <c r="B809" s="35"/>
      <c r="C809" s="35"/>
      <c r="D809" s="35"/>
      <c r="E809" s="35"/>
      <c r="F809" s="35"/>
      <c r="G809" s="35"/>
    </row>
    <row r="810">
      <c r="A810" s="35"/>
      <c r="B810" s="35"/>
      <c r="C810" s="35"/>
      <c r="D810" s="35"/>
      <c r="E810" s="35"/>
      <c r="F810" s="35"/>
      <c r="G810" s="35"/>
    </row>
    <row r="811">
      <c r="A811" s="35"/>
      <c r="B811" s="35"/>
      <c r="C811" s="35"/>
      <c r="D811" s="35"/>
      <c r="E811" s="35"/>
      <c r="F811" s="35"/>
      <c r="G811" s="35"/>
    </row>
    <row r="812">
      <c r="A812" s="35"/>
      <c r="B812" s="35"/>
      <c r="C812" s="35"/>
      <c r="D812" s="35"/>
      <c r="E812" s="35"/>
      <c r="F812" s="35"/>
      <c r="G812" s="35"/>
    </row>
    <row r="813">
      <c r="A813" s="35"/>
      <c r="B813" s="35"/>
      <c r="C813" s="35"/>
      <c r="D813" s="35"/>
      <c r="E813" s="35"/>
      <c r="F813" s="35"/>
      <c r="G813" s="35"/>
    </row>
    <row r="814">
      <c r="A814" s="35"/>
      <c r="B814" s="35"/>
      <c r="C814" s="35"/>
      <c r="D814" s="35"/>
      <c r="E814" s="35"/>
      <c r="F814" s="35"/>
      <c r="G814" s="35"/>
    </row>
    <row r="815">
      <c r="A815" s="35"/>
      <c r="B815" s="35"/>
      <c r="C815" s="35"/>
      <c r="D815" s="35"/>
      <c r="E815" s="35"/>
      <c r="F815" s="35"/>
      <c r="G815" s="35"/>
    </row>
    <row r="816">
      <c r="A816" s="35"/>
      <c r="B816" s="35"/>
      <c r="C816" s="35"/>
      <c r="D816" s="35"/>
      <c r="E816" s="35"/>
      <c r="F816" s="35"/>
      <c r="G816" s="35"/>
    </row>
    <row r="817">
      <c r="A817" s="35"/>
      <c r="B817" s="35"/>
      <c r="C817" s="35"/>
      <c r="D817" s="35"/>
      <c r="E817" s="35"/>
      <c r="F817" s="35"/>
      <c r="G817" s="35"/>
    </row>
    <row r="818">
      <c r="A818" s="35"/>
      <c r="B818" s="35"/>
      <c r="C818" s="35"/>
      <c r="D818" s="35"/>
      <c r="E818" s="35"/>
      <c r="F818" s="35"/>
      <c r="G818" s="35"/>
    </row>
    <row r="819">
      <c r="A819" s="35"/>
      <c r="B819" s="35"/>
      <c r="C819" s="35"/>
      <c r="D819" s="35"/>
      <c r="E819" s="35"/>
      <c r="F819" s="35"/>
      <c r="G819" s="35"/>
    </row>
    <row r="820">
      <c r="A820" s="35"/>
      <c r="B820" s="35"/>
      <c r="C820" s="35"/>
      <c r="D820" s="35"/>
      <c r="E820" s="35"/>
      <c r="F820" s="35"/>
      <c r="G820" s="35"/>
    </row>
    <row r="821">
      <c r="A821" s="35"/>
      <c r="B821" s="35"/>
      <c r="C821" s="35"/>
      <c r="D821" s="35"/>
      <c r="E821" s="35"/>
      <c r="F821" s="35"/>
      <c r="G821" s="35"/>
    </row>
    <row r="822">
      <c r="A822" s="35"/>
      <c r="B822" s="35"/>
      <c r="C822" s="35"/>
      <c r="D822" s="35"/>
      <c r="E822" s="35"/>
      <c r="F822" s="35"/>
      <c r="G822" s="35"/>
    </row>
    <row r="823">
      <c r="A823" s="35"/>
      <c r="B823" s="35"/>
      <c r="C823" s="35"/>
      <c r="D823" s="35"/>
      <c r="E823" s="35"/>
      <c r="F823" s="35"/>
      <c r="G823" s="35"/>
    </row>
    <row r="824">
      <c r="A824" s="35"/>
      <c r="B824" s="35"/>
      <c r="C824" s="35"/>
      <c r="D824" s="35"/>
      <c r="E824" s="35"/>
      <c r="F824" s="35"/>
      <c r="G824" s="35"/>
    </row>
    <row r="825">
      <c r="A825" s="35"/>
      <c r="B825" s="35"/>
      <c r="C825" s="35"/>
      <c r="D825" s="35"/>
      <c r="E825" s="35"/>
      <c r="F825" s="35"/>
      <c r="G825" s="35"/>
    </row>
    <row r="826">
      <c r="A826" s="35"/>
      <c r="B826" s="35"/>
      <c r="C826" s="35"/>
      <c r="D826" s="35"/>
      <c r="E826" s="35"/>
      <c r="F826" s="35"/>
      <c r="G826" s="35"/>
    </row>
    <row r="827">
      <c r="A827" s="35"/>
      <c r="B827" s="35"/>
      <c r="C827" s="35"/>
      <c r="D827" s="35"/>
      <c r="E827" s="35"/>
      <c r="F827" s="35"/>
      <c r="G827" s="35"/>
    </row>
    <row r="828">
      <c r="A828" s="35"/>
      <c r="B828" s="35"/>
      <c r="C828" s="35"/>
      <c r="D828" s="35"/>
      <c r="E828" s="35"/>
      <c r="F828" s="35"/>
      <c r="G828" s="35"/>
    </row>
    <row r="829">
      <c r="A829" s="35"/>
      <c r="B829" s="35"/>
      <c r="C829" s="35"/>
      <c r="D829" s="35"/>
      <c r="E829" s="35"/>
      <c r="F829" s="35"/>
      <c r="G829" s="35"/>
    </row>
    <row r="830">
      <c r="A830" s="35"/>
      <c r="B830" s="35"/>
      <c r="C830" s="35"/>
      <c r="D830" s="35"/>
      <c r="E830" s="35"/>
      <c r="F830" s="35"/>
      <c r="G830" s="35"/>
    </row>
    <row r="831">
      <c r="A831" s="35"/>
      <c r="B831" s="35"/>
      <c r="C831" s="35"/>
      <c r="D831" s="35"/>
      <c r="E831" s="35"/>
      <c r="F831" s="35"/>
      <c r="G831" s="35"/>
    </row>
    <row r="832">
      <c r="A832" s="35"/>
      <c r="B832" s="35"/>
      <c r="C832" s="35"/>
      <c r="D832" s="35"/>
      <c r="E832" s="35"/>
      <c r="F832" s="35"/>
      <c r="G832" s="35"/>
    </row>
    <row r="833">
      <c r="A833" s="35"/>
      <c r="B833" s="35"/>
      <c r="C833" s="35"/>
      <c r="D833" s="35"/>
      <c r="E833" s="35"/>
      <c r="F833" s="35"/>
      <c r="G833" s="35"/>
    </row>
    <row r="834">
      <c r="A834" s="35"/>
      <c r="B834" s="35"/>
      <c r="C834" s="35"/>
      <c r="D834" s="35"/>
      <c r="E834" s="35"/>
      <c r="F834" s="35"/>
      <c r="G834" s="35"/>
    </row>
    <row r="835">
      <c r="A835" s="35"/>
      <c r="B835" s="35"/>
      <c r="C835" s="35"/>
      <c r="D835" s="35"/>
      <c r="E835" s="35"/>
      <c r="F835" s="35"/>
      <c r="G835" s="35"/>
    </row>
    <row r="836">
      <c r="A836" s="35"/>
      <c r="B836" s="35"/>
      <c r="C836" s="35"/>
      <c r="D836" s="35"/>
      <c r="E836" s="35"/>
      <c r="F836" s="35"/>
      <c r="G836" s="35"/>
    </row>
    <row r="837">
      <c r="A837" s="35"/>
      <c r="B837" s="35"/>
      <c r="C837" s="35"/>
      <c r="D837" s="35"/>
      <c r="E837" s="35"/>
      <c r="F837" s="35"/>
      <c r="G837" s="35"/>
    </row>
    <row r="838">
      <c r="A838" s="35"/>
      <c r="B838" s="35"/>
      <c r="C838" s="35"/>
      <c r="D838" s="35"/>
      <c r="E838" s="35"/>
      <c r="F838" s="35"/>
      <c r="G838" s="35"/>
    </row>
    <row r="839">
      <c r="A839" s="35"/>
      <c r="B839" s="35"/>
      <c r="C839" s="35"/>
      <c r="D839" s="35"/>
      <c r="E839" s="35"/>
      <c r="F839" s="35"/>
      <c r="G839" s="35"/>
    </row>
    <row r="840">
      <c r="A840" s="35"/>
      <c r="B840" s="35"/>
      <c r="C840" s="35"/>
      <c r="D840" s="35"/>
      <c r="E840" s="35"/>
      <c r="F840" s="35"/>
      <c r="G840" s="35"/>
    </row>
    <row r="841">
      <c r="A841" s="35"/>
      <c r="B841" s="35"/>
      <c r="C841" s="35"/>
      <c r="D841" s="35"/>
      <c r="E841" s="35"/>
      <c r="F841" s="35"/>
      <c r="G841" s="35"/>
    </row>
    <row r="842">
      <c r="A842" s="35"/>
      <c r="B842" s="35"/>
      <c r="C842" s="35"/>
      <c r="D842" s="35"/>
      <c r="E842" s="35"/>
      <c r="F842" s="35"/>
      <c r="G842" s="35"/>
    </row>
    <row r="843">
      <c r="A843" s="35"/>
      <c r="B843" s="35"/>
      <c r="C843" s="35"/>
      <c r="D843" s="35"/>
      <c r="E843" s="35"/>
      <c r="F843" s="35"/>
      <c r="G843" s="35"/>
    </row>
    <row r="844">
      <c r="A844" s="35"/>
      <c r="B844" s="35"/>
      <c r="C844" s="35"/>
      <c r="D844" s="35"/>
      <c r="E844" s="35"/>
      <c r="F844" s="35"/>
      <c r="G844" s="35"/>
    </row>
    <row r="845">
      <c r="A845" s="35"/>
      <c r="B845" s="35"/>
      <c r="C845" s="35"/>
      <c r="D845" s="35"/>
      <c r="E845" s="35"/>
      <c r="F845" s="35"/>
      <c r="G845" s="35"/>
    </row>
    <row r="846">
      <c r="A846" s="35"/>
      <c r="B846" s="35"/>
      <c r="C846" s="35"/>
      <c r="D846" s="35"/>
      <c r="E846" s="35"/>
      <c r="F846" s="35"/>
      <c r="G846" s="35"/>
    </row>
    <row r="847">
      <c r="A847" s="35"/>
      <c r="B847" s="35"/>
      <c r="C847" s="35"/>
      <c r="D847" s="35"/>
      <c r="E847" s="35"/>
      <c r="F847" s="35"/>
      <c r="G847" s="35"/>
    </row>
    <row r="848">
      <c r="A848" s="35"/>
      <c r="B848" s="35"/>
      <c r="C848" s="35"/>
      <c r="D848" s="35"/>
      <c r="E848" s="35"/>
      <c r="F848" s="35"/>
      <c r="G848" s="35"/>
    </row>
    <row r="849">
      <c r="A849" s="35"/>
      <c r="B849" s="35"/>
      <c r="C849" s="35"/>
      <c r="D849" s="35"/>
      <c r="E849" s="35"/>
      <c r="F849" s="35"/>
      <c r="G849" s="35"/>
    </row>
    <row r="850">
      <c r="A850" s="35"/>
      <c r="B850" s="35"/>
      <c r="C850" s="35"/>
      <c r="D850" s="35"/>
      <c r="E850" s="35"/>
      <c r="F850" s="35"/>
      <c r="G850" s="35"/>
    </row>
    <row r="851">
      <c r="A851" s="35"/>
      <c r="B851" s="35"/>
      <c r="C851" s="35"/>
      <c r="D851" s="35"/>
      <c r="E851" s="35"/>
      <c r="F851" s="35"/>
      <c r="G851" s="35"/>
    </row>
    <row r="852">
      <c r="A852" s="35"/>
      <c r="B852" s="35"/>
      <c r="C852" s="35"/>
      <c r="D852" s="35"/>
      <c r="E852" s="35"/>
      <c r="F852" s="35"/>
      <c r="G852" s="35"/>
    </row>
    <row r="853">
      <c r="A853" s="35"/>
      <c r="B853" s="35"/>
      <c r="C853" s="35"/>
      <c r="D853" s="35"/>
      <c r="E853" s="35"/>
      <c r="F853" s="35"/>
      <c r="G853" s="35"/>
    </row>
    <row r="854">
      <c r="A854" s="35"/>
      <c r="B854" s="35"/>
      <c r="C854" s="35"/>
      <c r="D854" s="35"/>
      <c r="E854" s="35"/>
      <c r="F854" s="35"/>
      <c r="G854" s="35"/>
    </row>
    <row r="855">
      <c r="A855" s="35"/>
      <c r="B855" s="35"/>
      <c r="C855" s="35"/>
      <c r="D855" s="35"/>
      <c r="E855" s="35"/>
      <c r="F855" s="35"/>
      <c r="G855" s="35"/>
    </row>
    <row r="856">
      <c r="A856" s="35"/>
      <c r="B856" s="35"/>
      <c r="C856" s="35"/>
      <c r="D856" s="35"/>
      <c r="E856" s="35"/>
      <c r="F856" s="35"/>
      <c r="G856" s="35"/>
    </row>
    <row r="857">
      <c r="A857" s="35"/>
      <c r="B857" s="35"/>
      <c r="C857" s="35"/>
      <c r="D857" s="35"/>
      <c r="E857" s="35"/>
      <c r="F857" s="35"/>
      <c r="G857" s="35"/>
    </row>
    <row r="858">
      <c r="A858" s="35"/>
      <c r="B858" s="35"/>
      <c r="C858" s="35"/>
      <c r="D858" s="35"/>
      <c r="E858" s="35"/>
      <c r="F858" s="35"/>
      <c r="G858" s="35"/>
    </row>
    <row r="859">
      <c r="A859" s="35"/>
      <c r="B859" s="35"/>
      <c r="C859" s="35"/>
      <c r="D859" s="35"/>
      <c r="E859" s="35"/>
      <c r="F859" s="35"/>
      <c r="G859" s="35"/>
    </row>
    <row r="860">
      <c r="A860" s="35"/>
      <c r="B860" s="35"/>
      <c r="C860" s="35"/>
      <c r="D860" s="35"/>
      <c r="E860" s="35"/>
      <c r="F860" s="35"/>
      <c r="G860" s="35"/>
    </row>
    <row r="861">
      <c r="A861" s="35"/>
      <c r="B861" s="35"/>
      <c r="C861" s="35"/>
      <c r="D861" s="35"/>
      <c r="E861" s="35"/>
      <c r="F861" s="35"/>
      <c r="G861" s="35"/>
    </row>
    <row r="862">
      <c r="A862" s="35"/>
      <c r="B862" s="35"/>
      <c r="C862" s="35"/>
      <c r="D862" s="35"/>
      <c r="E862" s="35"/>
      <c r="F862" s="35"/>
      <c r="G862" s="35"/>
    </row>
    <row r="863">
      <c r="A863" s="35"/>
      <c r="B863" s="35"/>
      <c r="C863" s="35"/>
      <c r="D863" s="35"/>
      <c r="E863" s="35"/>
      <c r="F863" s="35"/>
      <c r="G863" s="35"/>
    </row>
    <row r="864">
      <c r="A864" s="35"/>
      <c r="B864" s="35"/>
      <c r="C864" s="35"/>
      <c r="D864" s="35"/>
      <c r="E864" s="35"/>
      <c r="F864" s="35"/>
      <c r="G864" s="35"/>
    </row>
    <row r="865">
      <c r="A865" s="35"/>
      <c r="B865" s="35"/>
      <c r="C865" s="35"/>
      <c r="D865" s="35"/>
      <c r="E865" s="35"/>
      <c r="F865" s="35"/>
      <c r="G865" s="35"/>
    </row>
    <row r="866">
      <c r="A866" s="35"/>
      <c r="B866" s="35"/>
      <c r="C866" s="35"/>
      <c r="D866" s="35"/>
      <c r="E866" s="35"/>
      <c r="F866" s="35"/>
      <c r="G866" s="35"/>
    </row>
    <row r="867">
      <c r="A867" s="35"/>
      <c r="B867" s="35"/>
      <c r="C867" s="35"/>
      <c r="D867" s="35"/>
      <c r="E867" s="35"/>
      <c r="F867" s="35"/>
      <c r="G867" s="35"/>
    </row>
    <row r="868">
      <c r="A868" s="35"/>
      <c r="B868" s="35"/>
      <c r="C868" s="35"/>
      <c r="D868" s="35"/>
      <c r="E868" s="35"/>
      <c r="F868" s="35"/>
      <c r="G868" s="35"/>
    </row>
    <row r="869">
      <c r="A869" s="35"/>
      <c r="B869" s="35"/>
      <c r="C869" s="35"/>
      <c r="D869" s="35"/>
      <c r="E869" s="35"/>
      <c r="F869" s="35"/>
      <c r="G869" s="35"/>
    </row>
    <row r="870">
      <c r="A870" s="35"/>
      <c r="B870" s="35"/>
      <c r="C870" s="35"/>
      <c r="D870" s="35"/>
      <c r="E870" s="35"/>
      <c r="F870" s="35"/>
      <c r="G870" s="35"/>
    </row>
    <row r="871">
      <c r="A871" s="35"/>
      <c r="B871" s="35"/>
      <c r="C871" s="35"/>
      <c r="D871" s="35"/>
      <c r="E871" s="35"/>
      <c r="F871" s="35"/>
      <c r="G871" s="35"/>
    </row>
    <row r="872">
      <c r="A872" s="35"/>
      <c r="B872" s="35"/>
      <c r="C872" s="35"/>
      <c r="D872" s="35"/>
      <c r="E872" s="35"/>
      <c r="F872" s="35"/>
      <c r="G872" s="35"/>
    </row>
    <row r="873">
      <c r="A873" s="35"/>
      <c r="B873" s="35"/>
      <c r="C873" s="35"/>
      <c r="D873" s="35"/>
      <c r="E873" s="35"/>
      <c r="F873" s="35"/>
      <c r="G873" s="35"/>
    </row>
    <row r="874">
      <c r="A874" s="35"/>
      <c r="B874" s="35"/>
      <c r="C874" s="35"/>
      <c r="D874" s="35"/>
      <c r="E874" s="35"/>
      <c r="F874" s="35"/>
      <c r="G874" s="35"/>
    </row>
    <row r="875">
      <c r="A875" s="35"/>
      <c r="B875" s="35"/>
      <c r="C875" s="35"/>
      <c r="D875" s="35"/>
      <c r="E875" s="35"/>
      <c r="F875" s="35"/>
      <c r="G875" s="35"/>
    </row>
    <row r="876">
      <c r="A876" s="35"/>
      <c r="B876" s="35"/>
      <c r="C876" s="35"/>
      <c r="D876" s="35"/>
      <c r="E876" s="35"/>
      <c r="F876" s="35"/>
      <c r="G876" s="35"/>
    </row>
    <row r="877">
      <c r="A877" s="35"/>
      <c r="B877" s="35"/>
      <c r="C877" s="35"/>
      <c r="D877" s="35"/>
      <c r="E877" s="35"/>
      <c r="F877" s="35"/>
      <c r="G877" s="35"/>
    </row>
    <row r="878">
      <c r="A878" s="35"/>
      <c r="B878" s="35"/>
      <c r="C878" s="35"/>
      <c r="D878" s="35"/>
      <c r="E878" s="35"/>
      <c r="F878" s="35"/>
      <c r="G878" s="35"/>
    </row>
    <row r="879">
      <c r="A879" s="35"/>
      <c r="B879" s="35"/>
      <c r="C879" s="35"/>
      <c r="D879" s="35"/>
      <c r="E879" s="35"/>
      <c r="F879" s="35"/>
      <c r="G879" s="35"/>
    </row>
    <row r="880">
      <c r="A880" s="35"/>
      <c r="B880" s="35"/>
      <c r="C880" s="35"/>
      <c r="D880" s="35"/>
      <c r="E880" s="35"/>
      <c r="F880" s="35"/>
      <c r="G880" s="35"/>
    </row>
    <row r="881">
      <c r="A881" s="35"/>
      <c r="B881" s="35"/>
      <c r="C881" s="35"/>
      <c r="D881" s="35"/>
      <c r="E881" s="35"/>
      <c r="F881" s="35"/>
      <c r="G881" s="35"/>
    </row>
    <row r="882">
      <c r="A882" s="35"/>
      <c r="B882" s="35"/>
      <c r="C882" s="35"/>
      <c r="D882" s="35"/>
      <c r="E882" s="35"/>
      <c r="F882" s="35"/>
      <c r="G882" s="35"/>
    </row>
    <row r="883">
      <c r="A883" s="35"/>
      <c r="B883" s="35"/>
      <c r="C883" s="35"/>
      <c r="D883" s="35"/>
      <c r="E883" s="35"/>
      <c r="F883" s="35"/>
      <c r="G883" s="35"/>
    </row>
    <row r="884">
      <c r="A884" s="35"/>
      <c r="B884" s="35"/>
      <c r="C884" s="35"/>
      <c r="D884" s="35"/>
      <c r="E884" s="35"/>
      <c r="F884" s="35"/>
      <c r="G884" s="35"/>
    </row>
    <row r="885">
      <c r="A885" s="35"/>
      <c r="B885" s="35"/>
      <c r="C885" s="35"/>
      <c r="D885" s="35"/>
      <c r="E885" s="35"/>
      <c r="F885" s="35"/>
      <c r="G885" s="35"/>
    </row>
    <row r="886">
      <c r="A886" s="35"/>
      <c r="B886" s="35"/>
      <c r="C886" s="35"/>
      <c r="D886" s="35"/>
      <c r="E886" s="35"/>
      <c r="F886" s="35"/>
      <c r="G886" s="35"/>
    </row>
    <row r="887">
      <c r="A887" s="35"/>
      <c r="B887" s="35"/>
      <c r="C887" s="35"/>
      <c r="D887" s="35"/>
      <c r="E887" s="35"/>
      <c r="F887" s="35"/>
      <c r="G887" s="35"/>
    </row>
    <row r="888">
      <c r="A888" s="35"/>
      <c r="B888" s="35"/>
      <c r="C888" s="35"/>
      <c r="D888" s="35"/>
      <c r="E888" s="35"/>
      <c r="F888" s="35"/>
      <c r="G888" s="35"/>
    </row>
    <row r="889">
      <c r="A889" s="35"/>
      <c r="B889" s="35"/>
      <c r="C889" s="35"/>
      <c r="D889" s="35"/>
      <c r="E889" s="35"/>
      <c r="F889" s="35"/>
      <c r="G889" s="35"/>
    </row>
    <row r="890">
      <c r="A890" s="35"/>
      <c r="B890" s="35"/>
      <c r="C890" s="35"/>
      <c r="D890" s="35"/>
      <c r="E890" s="35"/>
      <c r="F890" s="35"/>
      <c r="G890" s="35"/>
    </row>
    <row r="891">
      <c r="A891" s="35"/>
      <c r="B891" s="35"/>
      <c r="C891" s="35"/>
      <c r="D891" s="35"/>
      <c r="E891" s="35"/>
      <c r="F891" s="35"/>
      <c r="G891" s="35"/>
    </row>
    <row r="892">
      <c r="A892" s="35"/>
      <c r="B892" s="35"/>
      <c r="C892" s="35"/>
      <c r="D892" s="35"/>
      <c r="E892" s="35"/>
      <c r="F892" s="35"/>
      <c r="G892" s="35"/>
    </row>
    <row r="893">
      <c r="A893" s="35"/>
      <c r="B893" s="35"/>
      <c r="C893" s="35"/>
      <c r="D893" s="35"/>
      <c r="E893" s="35"/>
      <c r="F893" s="35"/>
      <c r="G893" s="35"/>
    </row>
    <row r="894">
      <c r="A894" s="35"/>
      <c r="B894" s="35"/>
      <c r="C894" s="35"/>
      <c r="D894" s="35"/>
      <c r="E894" s="35"/>
      <c r="F894" s="35"/>
      <c r="G894" s="35"/>
    </row>
    <row r="895">
      <c r="A895" s="35"/>
      <c r="B895" s="35"/>
      <c r="C895" s="35"/>
      <c r="D895" s="35"/>
      <c r="E895" s="35"/>
      <c r="F895" s="35"/>
      <c r="G895" s="35"/>
    </row>
    <row r="896">
      <c r="A896" s="35"/>
      <c r="B896" s="35"/>
      <c r="C896" s="35"/>
      <c r="D896" s="35"/>
      <c r="E896" s="35"/>
      <c r="F896" s="35"/>
      <c r="G896" s="35"/>
    </row>
    <row r="897">
      <c r="A897" s="35"/>
      <c r="B897" s="35"/>
      <c r="C897" s="35"/>
      <c r="D897" s="35"/>
      <c r="E897" s="35"/>
      <c r="F897" s="35"/>
      <c r="G897" s="35"/>
    </row>
    <row r="898">
      <c r="A898" s="35"/>
      <c r="B898" s="35"/>
      <c r="C898" s="35"/>
      <c r="D898" s="35"/>
      <c r="E898" s="35"/>
      <c r="F898" s="35"/>
      <c r="G898" s="35"/>
    </row>
    <row r="899">
      <c r="A899" s="35"/>
      <c r="B899" s="35"/>
      <c r="C899" s="35"/>
      <c r="D899" s="35"/>
      <c r="E899" s="35"/>
      <c r="F899" s="35"/>
      <c r="G899" s="35"/>
    </row>
    <row r="900">
      <c r="A900" s="35"/>
      <c r="B900" s="35"/>
      <c r="C900" s="35"/>
      <c r="D900" s="35"/>
      <c r="E900" s="35"/>
      <c r="F900" s="35"/>
      <c r="G900" s="35"/>
    </row>
    <row r="901">
      <c r="A901" s="35"/>
      <c r="B901" s="35"/>
      <c r="C901" s="35"/>
      <c r="D901" s="35"/>
      <c r="E901" s="35"/>
      <c r="F901" s="35"/>
      <c r="G901" s="35"/>
    </row>
    <row r="902">
      <c r="A902" s="35"/>
      <c r="B902" s="35"/>
      <c r="C902" s="35"/>
      <c r="D902" s="35"/>
      <c r="E902" s="35"/>
      <c r="F902" s="35"/>
      <c r="G902" s="35"/>
    </row>
    <row r="903">
      <c r="A903" s="35"/>
      <c r="B903" s="35"/>
      <c r="C903" s="35"/>
      <c r="D903" s="35"/>
      <c r="E903" s="35"/>
      <c r="F903" s="35"/>
      <c r="G903" s="35"/>
    </row>
    <row r="904">
      <c r="A904" s="35"/>
      <c r="B904" s="35"/>
      <c r="C904" s="35"/>
      <c r="D904" s="35"/>
      <c r="E904" s="35"/>
      <c r="F904" s="35"/>
      <c r="G904" s="35"/>
    </row>
    <row r="905">
      <c r="A905" s="35"/>
      <c r="B905" s="35"/>
      <c r="C905" s="35"/>
      <c r="D905" s="35"/>
      <c r="E905" s="35"/>
      <c r="F905" s="35"/>
      <c r="G905" s="35"/>
    </row>
    <row r="906">
      <c r="A906" s="35"/>
      <c r="B906" s="35"/>
      <c r="C906" s="35"/>
      <c r="D906" s="35"/>
      <c r="E906" s="35"/>
      <c r="F906" s="35"/>
      <c r="G906" s="35"/>
    </row>
    <row r="907">
      <c r="A907" s="35"/>
      <c r="B907" s="35"/>
      <c r="C907" s="35"/>
      <c r="D907" s="35"/>
      <c r="E907" s="35"/>
      <c r="F907" s="35"/>
      <c r="G907" s="35"/>
    </row>
    <row r="908">
      <c r="A908" s="35"/>
      <c r="B908" s="35"/>
      <c r="C908" s="35"/>
      <c r="D908" s="35"/>
      <c r="E908" s="35"/>
      <c r="F908" s="35"/>
      <c r="G908" s="35"/>
    </row>
    <row r="909">
      <c r="A909" s="35"/>
      <c r="B909" s="35"/>
      <c r="C909" s="35"/>
      <c r="D909" s="35"/>
      <c r="E909" s="35"/>
      <c r="F909" s="35"/>
      <c r="G909" s="35"/>
    </row>
    <row r="910">
      <c r="A910" s="35"/>
      <c r="B910" s="35"/>
      <c r="C910" s="35"/>
      <c r="D910" s="35"/>
      <c r="E910" s="35"/>
      <c r="F910" s="35"/>
      <c r="G910" s="35"/>
    </row>
    <row r="911">
      <c r="A911" s="35"/>
      <c r="B911" s="35"/>
      <c r="C911" s="35"/>
      <c r="D911" s="35"/>
      <c r="E911" s="35"/>
      <c r="F911" s="35"/>
      <c r="G911" s="35"/>
    </row>
    <row r="912">
      <c r="A912" s="35"/>
      <c r="B912" s="35"/>
      <c r="C912" s="35"/>
      <c r="D912" s="35"/>
      <c r="E912" s="35"/>
      <c r="F912" s="35"/>
      <c r="G912" s="35"/>
    </row>
    <row r="913">
      <c r="A913" s="35"/>
      <c r="B913" s="35"/>
      <c r="C913" s="35"/>
      <c r="D913" s="35"/>
      <c r="E913" s="35"/>
      <c r="F913" s="35"/>
      <c r="G913" s="35"/>
    </row>
    <row r="914">
      <c r="A914" s="35"/>
      <c r="B914" s="35"/>
      <c r="C914" s="35"/>
      <c r="D914" s="35"/>
      <c r="E914" s="35"/>
      <c r="F914" s="35"/>
      <c r="G914" s="35"/>
    </row>
    <row r="915">
      <c r="A915" s="35"/>
      <c r="B915" s="35"/>
      <c r="C915" s="35"/>
      <c r="D915" s="35"/>
      <c r="E915" s="35"/>
      <c r="F915" s="35"/>
      <c r="G915" s="35"/>
    </row>
    <row r="916">
      <c r="A916" s="35"/>
      <c r="B916" s="35"/>
      <c r="C916" s="35"/>
      <c r="D916" s="35"/>
      <c r="E916" s="35"/>
      <c r="F916" s="35"/>
      <c r="G916" s="35"/>
    </row>
    <row r="917">
      <c r="A917" s="35"/>
      <c r="B917" s="35"/>
      <c r="C917" s="35"/>
      <c r="D917" s="35"/>
      <c r="E917" s="35"/>
      <c r="F917" s="35"/>
      <c r="G917" s="35"/>
    </row>
    <row r="918">
      <c r="A918" s="35"/>
      <c r="B918" s="35"/>
      <c r="C918" s="35"/>
      <c r="D918" s="35"/>
      <c r="E918" s="35"/>
      <c r="F918" s="35"/>
      <c r="G918" s="35"/>
    </row>
    <row r="919">
      <c r="A919" s="35"/>
      <c r="B919" s="35"/>
      <c r="C919" s="35"/>
      <c r="D919" s="35"/>
      <c r="E919" s="35"/>
      <c r="F919" s="35"/>
      <c r="G919" s="35"/>
    </row>
    <row r="920">
      <c r="A920" s="35"/>
      <c r="B920" s="35"/>
      <c r="C920" s="35"/>
      <c r="D920" s="35"/>
      <c r="E920" s="35"/>
      <c r="F920" s="35"/>
      <c r="G920" s="35"/>
    </row>
    <row r="921">
      <c r="A921" s="35"/>
      <c r="B921" s="35"/>
      <c r="C921" s="35"/>
      <c r="D921" s="35"/>
      <c r="E921" s="35"/>
      <c r="F921" s="35"/>
      <c r="G921" s="35"/>
    </row>
    <row r="922">
      <c r="A922" s="35"/>
      <c r="B922" s="35"/>
      <c r="C922" s="35"/>
      <c r="D922" s="35"/>
      <c r="E922" s="35"/>
      <c r="F922" s="35"/>
      <c r="G922" s="35"/>
    </row>
    <row r="923">
      <c r="A923" s="35"/>
      <c r="B923" s="35"/>
      <c r="C923" s="35"/>
      <c r="D923" s="35"/>
      <c r="E923" s="35"/>
      <c r="F923" s="35"/>
      <c r="G923" s="35"/>
    </row>
    <row r="924">
      <c r="A924" s="35"/>
      <c r="B924" s="35"/>
      <c r="C924" s="35"/>
      <c r="D924" s="35"/>
      <c r="E924" s="35"/>
      <c r="F924" s="35"/>
      <c r="G924" s="35"/>
    </row>
    <row r="925">
      <c r="A925" s="35"/>
      <c r="B925" s="35"/>
      <c r="C925" s="35"/>
      <c r="D925" s="35"/>
      <c r="E925" s="35"/>
      <c r="F925" s="35"/>
      <c r="G925" s="35"/>
    </row>
    <row r="926">
      <c r="A926" s="35"/>
      <c r="B926" s="35"/>
      <c r="C926" s="35"/>
      <c r="D926" s="35"/>
      <c r="E926" s="35"/>
      <c r="F926" s="35"/>
      <c r="G926" s="35"/>
    </row>
    <row r="927">
      <c r="A927" s="35"/>
      <c r="B927" s="35"/>
      <c r="C927" s="35"/>
      <c r="D927" s="35"/>
      <c r="E927" s="35"/>
      <c r="F927" s="35"/>
      <c r="G927" s="35"/>
    </row>
    <row r="928">
      <c r="A928" s="35"/>
      <c r="B928" s="35"/>
      <c r="C928" s="35"/>
      <c r="D928" s="35"/>
      <c r="E928" s="35"/>
      <c r="F928" s="35"/>
      <c r="G928" s="35"/>
    </row>
    <row r="929">
      <c r="A929" s="35"/>
      <c r="B929" s="35"/>
      <c r="C929" s="35"/>
      <c r="D929" s="35"/>
      <c r="E929" s="35"/>
      <c r="F929" s="35"/>
      <c r="G929" s="35"/>
    </row>
    <row r="930">
      <c r="A930" s="35"/>
      <c r="B930" s="35"/>
      <c r="C930" s="35"/>
      <c r="D930" s="35"/>
      <c r="E930" s="35"/>
      <c r="F930" s="35"/>
      <c r="G930" s="35"/>
    </row>
    <row r="931">
      <c r="A931" s="35"/>
      <c r="B931" s="35"/>
      <c r="C931" s="35"/>
      <c r="D931" s="35"/>
      <c r="E931" s="35"/>
      <c r="F931" s="35"/>
      <c r="G931" s="35"/>
    </row>
    <row r="932">
      <c r="A932" s="35"/>
      <c r="B932" s="35"/>
      <c r="C932" s="35"/>
      <c r="D932" s="35"/>
      <c r="E932" s="35"/>
      <c r="F932" s="35"/>
      <c r="G932" s="35"/>
    </row>
    <row r="933">
      <c r="A933" s="35"/>
      <c r="B933" s="35"/>
      <c r="C933" s="35"/>
      <c r="D933" s="35"/>
      <c r="E933" s="35"/>
      <c r="F933" s="35"/>
      <c r="G933" s="35"/>
    </row>
    <row r="934">
      <c r="A934" s="35"/>
      <c r="B934" s="35"/>
      <c r="C934" s="35"/>
      <c r="D934" s="35"/>
      <c r="E934" s="35"/>
      <c r="F934" s="35"/>
      <c r="G934" s="35"/>
    </row>
    <row r="935">
      <c r="A935" s="35"/>
      <c r="B935" s="35"/>
      <c r="C935" s="35"/>
      <c r="D935" s="35"/>
      <c r="E935" s="35"/>
      <c r="F935" s="35"/>
      <c r="G935" s="35"/>
    </row>
    <row r="936">
      <c r="A936" s="35"/>
      <c r="B936" s="35"/>
      <c r="C936" s="35"/>
      <c r="D936" s="35"/>
      <c r="E936" s="35"/>
      <c r="F936" s="35"/>
      <c r="G936" s="35"/>
    </row>
    <row r="937">
      <c r="A937" s="35"/>
      <c r="B937" s="35"/>
      <c r="C937" s="35"/>
      <c r="D937" s="35"/>
      <c r="E937" s="35"/>
      <c r="F937" s="35"/>
      <c r="G937" s="35"/>
    </row>
    <row r="938">
      <c r="A938" s="35"/>
      <c r="B938" s="35"/>
      <c r="C938" s="35"/>
      <c r="D938" s="35"/>
      <c r="E938" s="35"/>
      <c r="F938" s="35"/>
      <c r="G938" s="35"/>
    </row>
    <row r="939">
      <c r="A939" s="35"/>
      <c r="B939" s="35"/>
      <c r="C939" s="35"/>
      <c r="D939" s="35"/>
      <c r="E939" s="35"/>
      <c r="F939" s="35"/>
      <c r="G939" s="35"/>
    </row>
    <row r="940">
      <c r="A940" s="35"/>
      <c r="B940" s="35"/>
      <c r="C940" s="35"/>
      <c r="D940" s="35"/>
      <c r="E940" s="35"/>
      <c r="F940" s="35"/>
      <c r="G940" s="35"/>
    </row>
    <row r="941">
      <c r="A941" s="35"/>
      <c r="B941" s="35"/>
      <c r="C941" s="35"/>
      <c r="D941" s="35"/>
      <c r="E941" s="35"/>
      <c r="F941" s="35"/>
      <c r="G941" s="35"/>
    </row>
    <row r="942">
      <c r="A942" s="35"/>
      <c r="B942" s="35"/>
      <c r="C942" s="35"/>
      <c r="D942" s="35"/>
      <c r="E942" s="35"/>
      <c r="F942" s="35"/>
      <c r="G942" s="35"/>
    </row>
    <row r="943">
      <c r="A943" s="35"/>
      <c r="B943" s="35"/>
      <c r="C943" s="35"/>
      <c r="D943" s="35"/>
      <c r="E943" s="35"/>
      <c r="F943" s="35"/>
      <c r="G943" s="35"/>
    </row>
    <row r="944">
      <c r="A944" s="35"/>
      <c r="B944" s="35"/>
      <c r="C944" s="35"/>
      <c r="D944" s="35"/>
      <c r="E944" s="35"/>
      <c r="F944" s="35"/>
      <c r="G944" s="35"/>
    </row>
    <row r="945">
      <c r="A945" s="35"/>
      <c r="B945" s="35"/>
      <c r="C945" s="35"/>
      <c r="D945" s="35"/>
      <c r="E945" s="35"/>
      <c r="F945" s="35"/>
      <c r="G945" s="35"/>
    </row>
    <row r="946">
      <c r="A946" s="35"/>
      <c r="B946" s="35"/>
      <c r="C946" s="35"/>
      <c r="D946" s="35"/>
      <c r="E946" s="35"/>
      <c r="F946" s="35"/>
      <c r="G946" s="35"/>
    </row>
    <row r="947">
      <c r="A947" s="35"/>
      <c r="B947" s="35"/>
      <c r="C947" s="35"/>
      <c r="D947" s="35"/>
      <c r="E947" s="35"/>
      <c r="F947" s="35"/>
      <c r="G947" s="35"/>
    </row>
    <row r="948">
      <c r="A948" s="35"/>
      <c r="B948" s="35"/>
      <c r="C948" s="35"/>
      <c r="D948" s="35"/>
      <c r="E948" s="35"/>
      <c r="F948" s="35"/>
      <c r="G948" s="35"/>
    </row>
    <row r="949">
      <c r="A949" s="35"/>
      <c r="B949" s="35"/>
      <c r="C949" s="35"/>
      <c r="D949" s="35"/>
      <c r="E949" s="35"/>
      <c r="F949" s="35"/>
      <c r="G949" s="35"/>
    </row>
    <row r="950">
      <c r="A950" s="35"/>
      <c r="B950" s="35"/>
      <c r="C950" s="35"/>
      <c r="D950" s="35"/>
      <c r="E950" s="35"/>
      <c r="F950" s="35"/>
      <c r="G950" s="35"/>
    </row>
    <row r="951">
      <c r="A951" s="35"/>
      <c r="B951" s="35"/>
      <c r="C951" s="35"/>
      <c r="D951" s="35"/>
      <c r="E951" s="35"/>
      <c r="F951" s="35"/>
      <c r="G951" s="35"/>
    </row>
    <row r="952">
      <c r="A952" s="35"/>
      <c r="B952" s="35"/>
      <c r="C952" s="35"/>
      <c r="D952" s="35"/>
      <c r="E952" s="35"/>
      <c r="F952" s="35"/>
      <c r="G952" s="35"/>
    </row>
    <row r="953">
      <c r="A953" s="35"/>
      <c r="B953" s="35"/>
      <c r="C953" s="35"/>
      <c r="D953" s="35"/>
      <c r="E953" s="35"/>
      <c r="F953" s="35"/>
      <c r="G953" s="35"/>
    </row>
    <row r="954">
      <c r="A954" s="35"/>
      <c r="B954" s="35"/>
      <c r="C954" s="35"/>
      <c r="D954" s="35"/>
      <c r="E954" s="35"/>
      <c r="F954" s="35"/>
      <c r="G954" s="35"/>
    </row>
    <row r="955">
      <c r="A955" s="35"/>
      <c r="B955" s="35"/>
      <c r="C955" s="35"/>
      <c r="D955" s="35"/>
      <c r="E955" s="35"/>
      <c r="F955" s="35"/>
      <c r="G955" s="35"/>
    </row>
    <row r="956">
      <c r="A956" s="35"/>
      <c r="B956" s="35"/>
      <c r="C956" s="35"/>
      <c r="D956" s="35"/>
      <c r="E956" s="35"/>
      <c r="F956" s="35"/>
      <c r="G956" s="35"/>
    </row>
    <row r="957">
      <c r="A957" s="35"/>
      <c r="B957" s="35"/>
      <c r="C957" s="35"/>
      <c r="D957" s="35"/>
      <c r="E957" s="35"/>
      <c r="F957" s="35"/>
      <c r="G957" s="35"/>
    </row>
    <row r="958">
      <c r="A958" s="35"/>
      <c r="B958" s="35"/>
      <c r="C958" s="35"/>
      <c r="D958" s="35"/>
      <c r="E958" s="35"/>
      <c r="F958" s="35"/>
      <c r="G958" s="35"/>
    </row>
    <row r="959">
      <c r="A959" s="35"/>
      <c r="B959" s="35"/>
      <c r="C959" s="35"/>
      <c r="D959" s="35"/>
      <c r="E959" s="35"/>
      <c r="F959" s="35"/>
      <c r="G959" s="35"/>
    </row>
    <row r="960">
      <c r="A960" s="35"/>
      <c r="B960" s="35"/>
      <c r="C960" s="35"/>
      <c r="D960" s="35"/>
      <c r="E960" s="35"/>
      <c r="F960" s="35"/>
      <c r="G960" s="35"/>
    </row>
    <row r="961">
      <c r="A961" s="35"/>
      <c r="B961" s="35"/>
      <c r="C961" s="35"/>
      <c r="D961" s="35"/>
      <c r="E961" s="35"/>
      <c r="F961" s="35"/>
      <c r="G961" s="35"/>
    </row>
    <row r="962">
      <c r="A962" s="35"/>
      <c r="B962" s="35"/>
      <c r="C962" s="35"/>
      <c r="D962" s="35"/>
      <c r="E962" s="35"/>
      <c r="F962" s="35"/>
      <c r="G962" s="35"/>
    </row>
    <row r="963">
      <c r="A963" s="35"/>
      <c r="B963" s="35"/>
      <c r="C963" s="35"/>
      <c r="D963" s="35"/>
      <c r="E963" s="35"/>
      <c r="F963" s="35"/>
      <c r="G963" s="35"/>
    </row>
    <row r="964">
      <c r="A964" s="35"/>
      <c r="B964" s="35"/>
      <c r="C964" s="35"/>
      <c r="D964" s="35"/>
      <c r="E964" s="35"/>
      <c r="F964" s="35"/>
      <c r="G964" s="35"/>
    </row>
    <row r="965">
      <c r="A965" s="35"/>
      <c r="B965" s="35"/>
      <c r="C965" s="35"/>
      <c r="D965" s="35"/>
      <c r="E965" s="35"/>
      <c r="F965" s="35"/>
      <c r="G965" s="35"/>
    </row>
    <row r="966">
      <c r="A966" s="35"/>
      <c r="B966" s="35"/>
      <c r="C966" s="35"/>
      <c r="D966" s="35"/>
      <c r="E966" s="35"/>
      <c r="F966" s="35"/>
      <c r="G966" s="35"/>
    </row>
    <row r="967">
      <c r="A967" s="35"/>
      <c r="B967" s="35"/>
      <c r="C967" s="35"/>
      <c r="D967" s="35"/>
      <c r="E967" s="35"/>
      <c r="F967" s="35"/>
      <c r="G967" s="35"/>
    </row>
    <row r="968">
      <c r="A968" s="35"/>
      <c r="B968" s="35"/>
      <c r="C968" s="35"/>
      <c r="D968" s="35"/>
      <c r="E968" s="35"/>
      <c r="F968" s="35"/>
      <c r="G968" s="35"/>
    </row>
    <row r="969">
      <c r="A969" s="35"/>
      <c r="B969" s="35"/>
      <c r="C969" s="35"/>
      <c r="D969" s="35"/>
      <c r="E969" s="35"/>
      <c r="F969" s="35"/>
      <c r="G969" s="35"/>
    </row>
    <row r="970">
      <c r="A970" s="35"/>
      <c r="B970" s="35"/>
      <c r="C970" s="35"/>
      <c r="D970" s="35"/>
      <c r="E970" s="35"/>
      <c r="F970" s="35"/>
      <c r="G970" s="35"/>
    </row>
    <row r="971">
      <c r="A971" s="35"/>
      <c r="B971" s="35"/>
      <c r="C971" s="35"/>
      <c r="D971" s="35"/>
      <c r="E971" s="35"/>
      <c r="F971" s="35"/>
      <c r="G971" s="35"/>
    </row>
    <row r="972">
      <c r="A972" s="35"/>
      <c r="B972" s="35"/>
      <c r="C972" s="35"/>
      <c r="D972" s="35"/>
      <c r="E972" s="35"/>
      <c r="F972" s="35"/>
      <c r="G972" s="35"/>
    </row>
    <row r="973">
      <c r="A973" s="35"/>
      <c r="B973" s="35"/>
      <c r="C973" s="35"/>
      <c r="D973" s="35"/>
      <c r="E973" s="35"/>
      <c r="F973" s="35"/>
      <c r="G973" s="35"/>
    </row>
    <row r="974">
      <c r="A974" s="35"/>
      <c r="B974" s="35"/>
      <c r="C974" s="35"/>
      <c r="D974" s="35"/>
      <c r="E974" s="35"/>
      <c r="F974" s="35"/>
      <c r="G974" s="35"/>
    </row>
    <row r="975">
      <c r="A975" s="35"/>
      <c r="B975" s="35"/>
      <c r="C975" s="35"/>
      <c r="D975" s="35"/>
      <c r="E975" s="35"/>
      <c r="F975" s="35"/>
      <c r="G975" s="35"/>
    </row>
    <row r="976">
      <c r="A976" s="35"/>
      <c r="B976" s="35"/>
      <c r="C976" s="35"/>
      <c r="D976" s="35"/>
      <c r="E976" s="35"/>
      <c r="F976" s="35"/>
      <c r="G976" s="35"/>
    </row>
    <row r="977">
      <c r="A977" s="35"/>
      <c r="B977" s="35"/>
      <c r="C977" s="35"/>
      <c r="D977" s="35"/>
      <c r="E977" s="35"/>
      <c r="F977" s="35"/>
      <c r="G977" s="35"/>
    </row>
    <row r="978">
      <c r="A978" s="35"/>
      <c r="B978" s="35"/>
      <c r="C978" s="35"/>
      <c r="D978" s="35"/>
      <c r="E978" s="35"/>
      <c r="F978" s="35"/>
      <c r="G978" s="35"/>
    </row>
    <row r="979">
      <c r="A979" s="35"/>
      <c r="B979" s="35"/>
      <c r="C979" s="35"/>
      <c r="D979" s="35"/>
      <c r="E979" s="35"/>
      <c r="F979" s="35"/>
      <c r="G979" s="35"/>
    </row>
    <row r="980">
      <c r="A980" s="35"/>
      <c r="B980" s="35"/>
      <c r="C980" s="35"/>
      <c r="D980" s="35"/>
      <c r="E980" s="35"/>
      <c r="F980" s="35"/>
      <c r="G980" s="35"/>
    </row>
    <row r="981">
      <c r="A981" s="35"/>
      <c r="B981" s="35"/>
      <c r="C981" s="35"/>
      <c r="D981" s="35"/>
      <c r="E981" s="35"/>
      <c r="F981" s="35"/>
      <c r="G981" s="35"/>
    </row>
    <row r="982">
      <c r="A982" s="35"/>
      <c r="B982" s="35"/>
      <c r="C982" s="35"/>
      <c r="D982" s="35"/>
      <c r="E982" s="35"/>
      <c r="F982" s="35"/>
      <c r="G982" s="35"/>
    </row>
    <row r="983">
      <c r="A983" s="35"/>
      <c r="B983" s="35"/>
      <c r="C983" s="35"/>
      <c r="D983" s="35"/>
      <c r="E983" s="35"/>
      <c r="F983" s="35"/>
      <c r="G983" s="35"/>
    </row>
    <row r="984">
      <c r="A984" s="35"/>
      <c r="B984" s="35"/>
      <c r="C984" s="35"/>
      <c r="D984" s="35"/>
      <c r="E984" s="35"/>
      <c r="F984" s="35"/>
      <c r="G984" s="35"/>
    </row>
    <row r="985">
      <c r="A985" s="35"/>
      <c r="B985" s="35"/>
      <c r="C985" s="35"/>
      <c r="D985" s="35"/>
      <c r="E985" s="35"/>
      <c r="F985" s="35"/>
      <c r="G985" s="35"/>
    </row>
    <row r="986">
      <c r="A986" s="35"/>
      <c r="B986" s="35"/>
      <c r="C986" s="35"/>
      <c r="D986" s="35"/>
      <c r="E986" s="35"/>
      <c r="F986" s="35"/>
      <c r="G986" s="35"/>
    </row>
    <row r="987">
      <c r="A987" s="35"/>
      <c r="B987" s="35"/>
      <c r="C987" s="35"/>
      <c r="D987" s="35"/>
      <c r="E987" s="35"/>
      <c r="F987" s="35"/>
      <c r="G987" s="35"/>
    </row>
    <row r="988">
      <c r="A988" s="35"/>
      <c r="B988" s="35"/>
      <c r="C988" s="35"/>
      <c r="D988" s="35"/>
      <c r="E988" s="35"/>
      <c r="F988" s="35"/>
      <c r="G988" s="35"/>
    </row>
    <row r="989">
      <c r="A989" s="35"/>
      <c r="B989" s="35"/>
      <c r="C989" s="35"/>
      <c r="D989" s="35"/>
      <c r="E989" s="35"/>
      <c r="F989" s="35"/>
      <c r="G989" s="35"/>
    </row>
    <row r="990">
      <c r="A990" s="35"/>
      <c r="B990" s="35"/>
      <c r="C990" s="35"/>
      <c r="D990" s="35"/>
      <c r="E990" s="35"/>
      <c r="F990" s="35"/>
      <c r="G990" s="35"/>
    </row>
    <row r="991">
      <c r="A991" s="35"/>
      <c r="B991" s="35"/>
      <c r="C991" s="35"/>
      <c r="D991" s="35"/>
      <c r="E991" s="35"/>
      <c r="F991" s="35"/>
      <c r="G991" s="35"/>
    </row>
    <row r="992">
      <c r="A992" s="35"/>
      <c r="B992" s="35"/>
      <c r="C992" s="35"/>
      <c r="D992" s="35"/>
      <c r="E992" s="35"/>
      <c r="F992" s="35"/>
      <c r="G992" s="35"/>
    </row>
    <row r="993">
      <c r="A993" s="35"/>
      <c r="B993" s="35"/>
      <c r="C993" s="35"/>
      <c r="D993" s="35"/>
      <c r="E993" s="35"/>
      <c r="F993" s="35"/>
      <c r="G993" s="35"/>
    </row>
    <row r="994">
      <c r="A994" s="35"/>
      <c r="B994" s="35"/>
      <c r="C994" s="35"/>
      <c r="D994" s="35"/>
      <c r="E994" s="35"/>
      <c r="F994" s="35"/>
      <c r="G994" s="35"/>
    </row>
    <row r="995">
      <c r="A995" s="35"/>
      <c r="B995" s="35"/>
      <c r="C995" s="35"/>
      <c r="D995" s="35"/>
      <c r="E995" s="35"/>
      <c r="F995" s="35"/>
      <c r="G995" s="35"/>
    </row>
    <row r="996">
      <c r="A996" s="35"/>
      <c r="B996" s="35"/>
      <c r="C996" s="35"/>
      <c r="D996" s="35"/>
      <c r="E996" s="35"/>
      <c r="F996" s="35"/>
      <c r="G996" s="35"/>
    </row>
    <row r="997">
      <c r="A997" s="35"/>
      <c r="B997" s="35"/>
      <c r="C997" s="35"/>
      <c r="D997" s="35"/>
      <c r="E997" s="35"/>
      <c r="F997" s="35"/>
      <c r="G997" s="35"/>
    </row>
    <row r="998">
      <c r="A998" s="35"/>
      <c r="B998" s="35"/>
      <c r="C998" s="35"/>
      <c r="D998" s="35"/>
      <c r="E998" s="35"/>
      <c r="F998" s="35"/>
      <c r="G998" s="35"/>
    </row>
    <row r="999">
      <c r="A999" s="35"/>
      <c r="B999" s="35"/>
      <c r="C999" s="35"/>
      <c r="D999" s="35"/>
      <c r="E999" s="35"/>
      <c r="F999" s="35"/>
      <c r="G999" s="35"/>
    </row>
    <row r="1000">
      <c r="A1000" s="35"/>
      <c r="B1000" s="35"/>
      <c r="C1000" s="35"/>
      <c r="D1000" s="35"/>
      <c r="E1000" s="35"/>
      <c r="F1000" s="35"/>
      <c r="G1000" s="35"/>
    </row>
  </sheetData>
  <conditionalFormatting sqref="C1:D1000">
    <cfRule type="cellIs" dxfId="0" priority="1" operator="less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0">
        <v>2100959.5</v>
      </c>
    </row>
    <row r="2">
      <c r="A2" s="60">
        <v>3907082.5</v>
      </c>
    </row>
    <row r="3">
      <c r="A3" s="60">
        <v>2382297.3333333335</v>
      </c>
    </row>
    <row r="4">
      <c r="A4" s="60">
        <v>4095691.6666666665</v>
      </c>
    </row>
    <row r="5">
      <c r="A5" s="60">
        <v>2396923.3333333335</v>
      </c>
    </row>
    <row r="6">
      <c r="A6" s="60">
        <v>4082085.0</v>
      </c>
    </row>
    <row r="7">
      <c r="A7" s="60">
        <v>2411854.3333333335</v>
      </c>
    </row>
    <row r="8">
      <c r="A8" s="60">
        <v>4198321.0</v>
      </c>
    </row>
    <row r="9">
      <c r="A9" s="60">
        <v>2431556.3333333335</v>
      </c>
    </row>
    <row r="10">
      <c r="A10" s="60">
        <v>4258995.333333333</v>
      </c>
    </row>
    <row r="11">
      <c r="A11" s="60">
        <v>2452018.3333333335</v>
      </c>
    </row>
    <row r="12">
      <c r="A12" s="60">
        <v>4325788.666666667</v>
      </c>
    </row>
    <row r="13">
      <c r="A13" s="60">
        <v>2475707.6666666665</v>
      </c>
    </row>
    <row r="14">
      <c r="A14" s="60">
        <v>4391319.666666667</v>
      </c>
    </row>
    <row r="15">
      <c r="A15" s="60">
        <v>2496477.6666666665</v>
      </c>
    </row>
    <row r="16">
      <c r="A16" s="60">
        <v>4456578.0</v>
      </c>
    </row>
    <row r="17">
      <c r="A17" s="60">
        <v>2528111.0</v>
      </c>
    </row>
    <row r="18">
      <c r="A18" s="60">
        <v>4542118.333333333</v>
      </c>
    </row>
    <row r="19">
      <c r="A19" s="60">
        <v>2556351.0</v>
      </c>
    </row>
    <row r="20">
      <c r="A20" s="60">
        <v>4635112.666666667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1" t="s">
        <v>61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>
      <c r="A2" s="34"/>
      <c r="B2" s="34"/>
      <c r="C2" s="34"/>
      <c r="D2" s="34"/>
      <c r="E2" s="34"/>
      <c r="F2" s="34" t="s">
        <v>62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>
      <c r="A3" s="62" t="s">
        <v>35</v>
      </c>
      <c r="B3" s="62" t="s">
        <v>1</v>
      </c>
      <c r="C3" s="62" t="s">
        <v>36</v>
      </c>
      <c r="D3" s="34"/>
      <c r="E3" s="62" t="s">
        <v>37</v>
      </c>
      <c r="F3" s="62" t="s">
        <v>38</v>
      </c>
      <c r="G3" s="62" t="s">
        <v>39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>
      <c r="A4" s="34" t="s">
        <v>41</v>
      </c>
      <c r="B4" s="34" t="s">
        <v>42</v>
      </c>
      <c r="C4" s="60">
        <v>0.0</v>
      </c>
      <c r="D4" s="34"/>
      <c r="E4" s="34"/>
      <c r="F4" s="34"/>
      <c r="G4" s="34"/>
      <c r="H4" s="63">
        <v>1731751.0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>
      <c r="A5" s="34" t="s">
        <v>41</v>
      </c>
      <c r="B5" s="34" t="s">
        <v>42</v>
      </c>
      <c r="C5" s="60">
        <v>0.0</v>
      </c>
      <c r="D5" s="34"/>
      <c r="E5" s="63">
        <v>2828461.0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>
      <c r="A6" s="34" t="s">
        <v>41</v>
      </c>
      <c r="B6" s="34" t="s">
        <v>42</v>
      </c>
      <c r="C6" s="60">
        <v>0.0</v>
      </c>
      <c r="D6" s="34" t="str">
        <f>CONCATENATE(A6,B6,C6)</f>
        <v>Sem ABAPbranco0</v>
      </c>
      <c r="E6" s="63">
        <v>2470168.0</v>
      </c>
      <c r="F6" s="64">
        <f>AVERAGE(E4:E6)</f>
        <v>2649314.5</v>
      </c>
      <c r="G6" s="65">
        <f>STDEV(E4:E6)/F6*100</f>
        <v>9.562904289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>
      <c r="A7" s="66" t="s">
        <v>59</v>
      </c>
      <c r="B7" s="66" t="s">
        <v>42</v>
      </c>
      <c r="C7" s="60">
        <v>0.0</v>
      </c>
      <c r="D7" s="34"/>
      <c r="E7" s="63">
        <v>4011613.0</v>
      </c>
      <c r="F7" s="67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>
      <c r="A8" s="66" t="s">
        <v>59</v>
      </c>
      <c r="B8" s="66" t="s">
        <v>42</v>
      </c>
      <c r="C8" s="60">
        <v>0.0</v>
      </c>
      <c r="D8" s="34"/>
      <c r="E8" s="63">
        <v>3802552.0</v>
      </c>
      <c r="F8" s="67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>
      <c r="A9" s="66" t="s">
        <v>59</v>
      </c>
      <c r="B9" s="66" t="s">
        <v>42</v>
      </c>
      <c r="C9" s="60">
        <v>0.0</v>
      </c>
      <c r="D9" s="34" t="str">
        <f>CONCATENATE(A9,B9,C9)</f>
        <v>Com ABAPbranco0</v>
      </c>
      <c r="E9" s="63">
        <v>4536387.0</v>
      </c>
      <c r="F9" s="64">
        <f>AVERAGE(E7:E9)</f>
        <v>4116850.667</v>
      </c>
      <c r="G9" s="65">
        <f>STDEV(E7:E9)/F9*100</f>
        <v>9.183403949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>
      <c r="A10" s="34" t="s">
        <v>41</v>
      </c>
      <c r="B10" s="34" t="s">
        <v>42</v>
      </c>
      <c r="C10" s="60">
        <v>5.0</v>
      </c>
      <c r="D10" s="34"/>
      <c r="E10" s="34"/>
      <c r="F10" s="67"/>
      <c r="G10" s="34"/>
      <c r="H10" s="63">
        <v>1783372.0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>
      <c r="A11" s="34" t="s">
        <v>41</v>
      </c>
      <c r="B11" s="34" t="s">
        <v>42</v>
      </c>
      <c r="C11" s="60">
        <v>5.0</v>
      </c>
      <c r="D11" s="34"/>
      <c r="E11" s="63">
        <v>2875034.0</v>
      </c>
      <c r="F11" s="67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>
      <c r="A12" s="34" t="s">
        <v>41</v>
      </c>
      <c r="B12" s="34" t="s">
        <v>42</v>
      </c>
      <c r="C12" s="60">
        <v>5.0</v>
      </c>
      <c r="D12" s="34" t="str">
        <f>CONCATENATE(A12,B12,C12)</f>
        <v>Sem ABAPbranco5</v>
      </c>
      <c r="E12" s="63">
        <v>2488486.0</v>
      </c>
      <c r="F12" s="64">
        <f>AVERAGE(E10:E12)</f>
        <v>2681760</v>
      </c>
      <c r="G12" s="65">
        <f>STDEV(E10:E12)/F12*100</f>
        <v>10.19221377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>
      <c r="A13" s="66" t="s">
        <v>59</v>
      </c>
      <c r="B13" s="66" t="s">
        <v>42</v>
      </c>
      <c r="C13" s="60">
        <v>5.0</v>
      </c>
      <c r="D13" s="34"/>
      <c r="E13" s="63">
        <v>3955627.0</v>
      </c>
      <c r="F13" s="67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>
      <c r="A14" s="66" t="s">
        <v>59</v>
      </c>
      <c r="B14" s="66" t="s">
        <v>42</v>
      </c>
      <c r="C14" s="60">
        <v>5.0</v>
      </c>
      <c r="D14" s="34"/>
      <c r="E14" s="63">
        <v>3751031.0</v>
      </c>
      <c r="F14" s="67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>
      <c r="A15" s="66" t="s">
        <v>59</v>
      </c>
      <c r="B15" s="66" t="s">
        <v>42</v>
      </c>
      <c r="C15" s="60">
        <v>5.0</v>
      </c>
      <c r="D15" s="34" t="str">
        <f>CONCATENATE(A15,B15,C15)</f>
        <v>Com ABAPbranco5</v>
      </c>
      <c r="E15" s="63">
        <v>4580417.0</v>
      </c>
      <c r="F15" s="64">
        <f>AVERAGE(E13:E15)</f>
        <v>4095691.667</v>
      </c>
      <c r="G15" s="65">
        <f>STDEV(E13:E15)/F15*100</f>
        <v>10.54936066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>
      <c r="A16" s="34" t="s">
        <v>41</v>
      </c>
      <c r="B16" s="34" t="s">
        <v>42</v>
      </c>
      <c r="C16" s="60">
        <v>10.0</v>
      </c>
      <c r="D16" s="34"/>
      <c r="E16" s="34"/>
      <c r="F16" s="67"/>
      <c r="G16" s="34"/>
      <c r="H16" s="63">
        <v>1784597.0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>
      <c r="A17" s="34" t="s">
        <v>41</v>
      </c>
      <c r="B17" s="34" t="s">
        <v>42</v>
      </c>
      <c r="C17" s="60">
        <v>10.0</v>
      </c>
      <c r="D17" s="34"/>
      <c r="E17" s="63">
        <v>2898772.0</v>
      </c>
      <c r="F17" s="67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>
      <c r="A18" s="34" t="s">
        <v>41</v>
      </c>
      <c r="B18" s="34" t="s">
        <v>42</v>
      </c>
      <c r="C18" s="60">
        <v>10.0</v>
      </c>
      <c r="D18" s="34" t="str">
        <f>CONCATENATE(A18,B18,C18)</f>
        <v>Sem ABAPbranco10</v>
      </c>
      <c r="E18" s="63">
        <v>2507401.0</v>
      </c>
      <c r="F18" s="64">
        <f>AVERAGE(E16:E18)</f>
        <v>2703086.5</v>
      </c>
      <c r="G18" s="65">
        <f>STDEV(E16:E18)/F18*100</f>
        <v>10.23796642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>
      <c r="A19" s="66" t="s">
        <v>59</v>
      </c>
      <c r="B19" s="66" t="s">
        <v>42</v>
      </c>
      <c r="C19" s="60">
        <v>10.0</v>
      </c>
      <c r="D19" s="34"/>
      <c r="E19" s="63">
        <v>3963941.0</v>
      </c>
      <c r="F19" s="67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>
      <c r="A20" s="66" t="s">
        <v>59</v>
      </c>
      <c r="B20" s="66" t="s">
        <v>42</v>
      </c>
      <c r="C20" s="60">
        <v>10.0</v>
      </c>
      <c r="D20" s="34"/>
      <c r="E20" s="63">
        <v>3761324.0</v>
      </c>
      <c r="F20" s="6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>
      <c r="A21" s="66" t="s">
        <v>59</v>
      </c>
      <c r="B21" s="66" t="s">
        <v>42</v>
      </c>
      <c r="C21" s="60">
        <v>10.0</v>
      </c>
      <c r="D21" s="34" t="str">
        <f>CONCATENATE(A21,B21,C21)</f>
        <v>Com ABAPbranco10</v>
      </c>
      <c r="E21" s="63">
        <v>4520990.0</v>
      </c>
      <c r="F21" s="64">
        <f>AVERAGE(E19:E21)</f>
        <v>4082085</v>
      </c>
      <c r="G21" s="65">
        <f>STDEV(E19:E21)/F21*100</f>
        <v>9.636548554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>
      <c r="A22" s="34" t="s">
        <v>41</v>
      </c>
      <c r="B22" s="34" t="s">
        <v>42</v>
      </c>
      <c r="C22" s="60">
        <v>15.0</v>
      </c>
      <c r="D22" s="34"/>
      <c r="E22" s="34"/>
      <c r="F22" s="67"/>
      <c r="G22" s="34"/>
      <c r="H22" s="63">
        <v>1776940.0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>
      <c r="A23" s="34" t="s">
        <v>41</v>
      </c>
      <c r="B23" s="34" t="s">
        <v>42</v>
      </c>
      <c r="C23" s="60">
        <v>15.0</v>
      </c>
      <c r="D23" s="34"/>
      <c r="E23" s="63">
        <v>2939154.0</v>
      </c>
      <c r="F23" s="6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>
      <c r="A24" s="34" t="s">
        <v>41</v>
      </c>
      <c r="B24" s="34" t="s">
        <v>42</v>
      </c>
      <c r="C24" s="60">
        <v>15.0</v>
      </c>
      <c r="D24" s="34" t="str">
        <f>CONCATENATE(A24,B24,C24)</f>
        <v>Sem ABAPbranco15</v>
      </c>
      <c r="E24" s="63">
        <v>2519469.0</v>
      </c>
      <c r="F24" s="64">
        <f>AVERAGE(E22:E24)</f>
        <v>2729311.5</v>
      </c>
      <c r="G24" s="65">
        <f>STDEV(E22:E24)/F24*100</f>
        <v>10.87314912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>
      <c r="A25" s="66" t="s">
        <v>59</v>
      </c>
      <c r="B25" s="66" t="s">
        <v>42</v>
      </c>
      <c r="C25" s="60">
        <v>15.0</v>
      </c>
      <c r="D25" s="34"/>
      <c r="E25" s="63">
        <v>4053413.0</v>
      </c>
      <c r="F25" s="6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>
      <c r="A26" s="66" t="s">
        <v>59</v>
      </c>
      <c r="B26" s="66" t="s">
        <v>42</v>
      </c>
      <c r="C26" s="60">
        <v>15.0</v>
      </c>
      <c r="D26" s="34"/>
      <c r="E26" s="63">
        <v>3846060.0</v>
      </c>
      <c r="F26" s="6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>
      <c r="A27" s="66" t="s">
        <v>59</v>
      </c>
      <c r="B27" s="66" t="s">
        <v>42</v>
      </c>
      <c r="C27" s="60">
        <v>15.0</v>
      </c>
      <c r="D27" s="34" t="str">
        <f>CONCATENATE(A27,B27,C27)</f>
        <v>Com ABAPbranco15</v>
      </c>
      <c r="E27" s="63">
        <v>4695490.0</v>
      </c>
      <c r="F27" s="64">
        <f>AVERAGE(E25:E27)</f>
        <v>4198321</v>
      </c>
      <c r="G27" s="65">
        <f>STDEV(E25:E27)/F27*100</f>
        <v>10.54868004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>
      <c r="A28" s="34" t="s">
        <v>41</v>
      </c>
      <c r="B28" s="34" t="s">
        <v>42</v>
      </c>
      <c r="C28" s="60">
        <v>20.0</v>
      </c>
      <c r="D28" s="34"/>
      <c r="E28" s="34"/>
      <c r="F28" s="67"/>
      <c r="G28" s="34"/>
      <c r="H28" s="63">
        <v>1780485.0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>
      <c r="A29" s="34" t="s">
        <v>41</v>
      </c>
      <c r="B29" s="34" t="s">
        <v>42</v>
      </c>
      <c r="C29" s="60">
        <v>20.0</v>
      </c>
      <c r="D29" s="34"/>
      <c r="E29" s="63">
        <v>2971034.0</v>
      </c>
      <c r="F29" s="6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>
      <c r="A30" s="34" t="s">
        <v>41</v>
      </c>
      <c r="B30" s="34" t="s">
        <v>42</v>
      </c>
      <c r="C30" s="60">
        <v>20.0</v>
      </c>
      <c r="D30" s="34" t="str">
        <f>CONCATENATE(A30,B30,C30)</f>
        <v>Sem ABAPbranco20</v>
      </c>
      <c r="E30" s="63">
        <v>2543150.0</v>
      </c>
      <c r="F30" s="64">
        <f>AVERAGE(E28:E30)</f>
        <v>2757092</v>
      </c>
      <c r="G30" s="65">
        <f>STDEV(E28:E30)/F30*100</f>
        <v>10.9738695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>
      <c r="A31" s="66" t="s">
        <v>59</v>
      </c>
      <c r="B31" s="66" t="s">
        <v>42</v>
      </c>
      <c r="C31" s="60">
        <v>20.0</v>
      </c>
      <c r="D31" s="34"/>
      <c r="E31" s="63">
        <v>4083665.0</v>
      </c>
      <c r="F31" s="6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>
      <c r="A32" s="66" t="s">
        <v>59</v>
      </c>
      <c r="B32" s="66" t="s">
        <v>42</v>
      </c>
      <c r="C32" s="60">
        <v>20.0</v>
      </c>
      <c r="D32" s="34"/>
      <c r="E32" s="63">
        <v>3877829.0</v>
      </c>
      <c r="F32" s="6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>
      <c r="A33" s="66" t="s">
        <v>59</v>
      </c>
      <c r="B33" s="66" t="s">
        <v>42</v>
      </c>
      <c r="C33" s="60">
        <v>20.0</v>
      </c>
      <c r="D33" s="34" t="str">
        <f>CONCATENATE(A33,B33,C33)</f>
        <v>Com ABAPbranco20</v>
      </c>
      <c r="E33" s="63">
        <v>4815492.0</v>
      </c>
      <c r="F33" s="64">
        <f>AVERAGE(E31:E33)</f>
        <v>4258995.333</v>
      </c>
      <c r="G33" s="65">
        <f>STDEV(E31:E33)/F33*100</f>
        <v>11.57096307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>
      <c r="A34" s="34" t="s">
        <v>41</v>
      </c>
      <c r="B34" s="34" t="s">
        <v>42</v>
      </c>
      <c r="C34" s="60">
        <v>25.0</v>
      </c>
      <c r="D34" s="34"/>
      <c r="E34" s="34"/>
      <c r="F34" s="67"/>
      <c r="G34" s="34"/>
      <c r="H34" s="63">
        <v>1788511.0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>
      <c r="A35" s="34" t="s">
        <v>41</v>
      </c>
      <c r="B35" s="34" t="s">
        <v>42</v>
      </c>
      <c r="C35" s="60">
        <v>25.0</v>
      </c>
      <c r="D35" s="34"/>
      <c r="E35" s="63">
        <v>3000183.0</v>
      </c>
      <c r="F35" s="67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>
      <c r="A36" s="34" t="s">
        <v>41</v>
      </c>
      <c r="B36" s="34" t="s">
        <v>42</v>
      </c>
      <c r="C36" s="60">
        <v>25.0</v>
      </c>
      <c r="D36" s="34" t="str">
        <f>CONCATENATE(A36,B36,C36)</f>
        <v>Sem ABAPbranco25</v>
      </c>
      <c r="E36" s="63">
        <v>2567361.0</v>
      </c>
      <c r="F36" s="64">
        <f>AVERAGE(E34:E36)</f>
        <v>2783772</v>
      </c>
      <c r="G36" s="65">
        <f>STDEV(E34:E36)/F36*100</f>
        <v>10.99412492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>
      <c r="A37" s="66" t="s">
        <v>59</v>
      </c>
      <c r="B37" s="66" t="s">
        <v>42</v>
      </c>
      <c r="C37" s="60">
        <v>25.0</v>
      </c>
      <c r="D37" s="34"/>
      <c r="E37" s="63">
        <v>4151690.0</v>
      </c>
      <c r="F37" s="6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>
      <c r="A38" s="66" t="s">
        <v>59</v>
      </c>
      <c r="B38" s="66" t="s">
        <v>42</v>
      </c>
      <c r="C38" s="60">
        <v>25.0</v>
      </c>
      <c r="D38" s="34"/>
      <c r="E38" s="63">
        <v>3936516.0</v>
      </c>
      <c r="F38" s="67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>
      <c r="A39" s="66" t="s">
        <v>59</v>
      </c>
      <c r="B39" s="66" t="s">
        <v>42</v>
      </c>
      <c r="C39" s="60">
        <v>25.0</v>
      </c>
      <c r="D39" s="34" t="str">
        <f>CONCATENATE(A39,B39,C39)</f>
        <v>Com ABAPbranco25</v>
      </c>
      <c r="E39" s="63">
        <v>4889160.0</v>
      </c>
      <c r="F39" s="64">
        <f>AVERAGE(E37:E39)</f>
        <v>4325788.667</v>
      </c>
      <c r="G39" s="65">
        <f>STDEV(E37:E39)/F39*100</f>
        <v>11.5496918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>
      <c r="A40" s="34" t="s">
        <v>41</v>
      </c>
      <c r="B40" s="34" t="s">
        <v>42</v>
      </c>
      <c r="C40" s="60">
        <v>30.0</v>
      </c>
      <c r="D40" s="34"/>
      <c r="E40" s="34"/>
      <c r="F40" s="67"/>
      <c r="G40" s="34"/>
      <c r="H40" s="63">
        <v>1793389.0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>
      <c r="A41" s="34" t="s">
        <v>41</v>
      </c>
      <c r="B41" s="34" t="s">
        <v>42</v>
      </c>
      <c r="C41" s="60">
        <v>30.0</v>
      </c>
      <c r="D41" s="34"/>
      <c r="E41" s="63">
        <v>3042234.0</v>
      </c>
      <c r="F41" s="67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>
      <c r="A42" s="34" t="s">
        <v>41</v>
      </c>
      <c r="B42" s="34" t="s">
        <v>42</v>
      </c>
      <c r="C42" s="60">
        <v>30.0</v>
      </c>
      <c r="D42" s="34" t="str">
        <f>CONCATENATE(A42,B42,C42)</f>
        <v>Sem ABAPbranco30</v>
      </c>
      <c r="E42" s="63">
        <v>2591500.0</v>
      </c>
      <c r="F42" s="64">
        <f>AVERAGE(E40:E42)</f>
        <v>2816867</v>
      </c>
      <c r="G42" s="65">
        <f>STDEV(E40:E42)/F42*100</f>
        <v>11.31459412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>
      <c r="A43" s="66" t="s">
        <v>59</v>
      </c>
      <c r="B43" s="66" t="s">
        <v>42</v>
      </c>
      <c r="C43" s="60">
        <v>30.0</v>
      </c>
      <c r="D43" s="34"/>
      <c r="E43" s="63">
        <v>4227735.0</v>
      </c>
      <c r="F43" s="67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>
      <c r="A44" s="66" t="s">
        <v>59</v>
      </c>
      <c r="B44" s="66" t="s">
        <v>42</v>
      </c>
      <c r="C44" s="60">
        <v>30.0</v>
      </c>
      <c r="D44" s="34"/>
      <c r="E44" s="63">
        <v>4006752.0</v>
      </c>
      <c r="F44" s="67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>
      <c r="A45" s="66" t="s">
        <v>59</v>
      </c>
      <c r="B45" s="66" t="s">
        <v>42</v>
      </c>
      <c r="C45" s="60">
        <v>30.0</v>
      </c>
      <c r="D45" s="34" t="str">
        <f>CONCATENATE(A45,B45,C45)</f>
        <v>Com ABAPbranco30</v>
      </c>
      <c r="E45" s="63">
        <v>4939472.0</v>
      </c>
      <c r="F45" s="64">
        <f>AVERAGE(E43:E45)</f>
        <v>4391319.667</v>
      </c>
      <c r="G45" s="65">
        <f>STDEV(E43:E45)/F45*100</f>
        <v>11.09923571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>
      <c r="A46" s="34" t="s">
        <v>41</v>
      </c>
      <c r="B46" s="34" t="s">
        <v>42</v>
      </c>
      <c r="C46" s="60">
        <v>35.0</v>
      </c>
      <c r="D46" s="34"/>
      <c r="E46" s="34"/>
      <c r="F46" s="67"/>
      <c r="G46" s="34"/>
      <c r="H46" s="63">
        <v>1801862.0</v>
      </c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>
      <c r="A47" s="34" t="s">
        <v>41</v>
      </c>
      <c r="B47" s="34" t="s">
        <v>42</v>
      </c>
      <c r="C47" s="60">
        <v>35.0</v>
      </c>
      <c r="D47" s="34"/>
      <c r="E47" s="63">
        <v>3071251.0</v>
      </c>
      <c r="F47" s="6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>
      <c r="A48" s="34" t="s">
        <v>41</v>
      </c>
      <c r="B48" s="34" t="s">
        <v>42</v>
      </c>
      <c r="C48" s="60">
        <v>35.0</v>
      </c>
      <c r="D48" s="34" t="str">
        <f>CONCATENATE(A48,B48,C48)</f>
        <v>Sem ABAPbranco35</v>
      </c>
      <c r="E48" s="63">
        <v>2616320.0</v>
      </c>
      <c r="F48" s="64">
        <f>AVERAGE(E46:E48)</f>
        <v>2843785.5</v>
      </c>
      <c r="G48" s="65">
        <f>STDEV(E46:E48)/F48*100</f>
        <v>11.31185158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>
      <c r="A49" s="66" t="s">
        <v>59</v>
      </c>
      <c r="B49" s="66" t="s">
        <v>42</v>
      </c>
      <c r="C49" s="60">
        <v>35.0</v>
      </c>
      <c r="D49" s="34"/>
      <c r="E49" s="63">
        <v>4296813.0</v>
      </c>
      <c r="F49" s="6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>
      <c r="A50" s="66" t="s">
        <v>59</v>
      </c>
      <c r="B50" s="66" t="s">
        <v>42</v>
      </c>
      <c r="C50" s="60">
        <v>35.0</v>
      </c>
      <c r="D50" s="34"/>
      <c r="E50" s="63">
        <v>4066252.0</v>
      </c>
      <c r="F50" s="6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>
      <c r="A51" s="66" t="s">
        <v>59</v>
      </c>
      <c r="B51" s="66" t="s">
        <v>42</v>
      </c>
      <c r="C51" s="60">
        <v>35.0</v>
      </c>
      <c r="D51" s="34" t="str">
        <f>CONCATENATE(A51,B51,C51)</f>
        <v>Com ABAPbranco35</v>
      </c>
      <c r="E51" s="63">
        <v>5006669.0</v>
      </c>
      <c r="F51" s="64">
        <f>AVERAGE(E49:E51)</f>
        <v>4456578</v>
      </c>
      <c r="G51" s="65">
        <f>STDEV(E49:E51)/F51*100</f>
        <v>10.99818077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>
      <c r="A52" s="34" t="s">
        <v>41</v>
      </c>
      <c r="B52" s="34" t="s">
        <v>42</v>
      </c>
      <c r="C52" s="60">
        <v>40.0</v>
      </c>
      <c r="D52" s="34"/>
      <c r="E52" s="34"/>
      <c r="F52" s="67"/>
      <c r="G52" s="34"/>
      <c r="H52" s="63">
        <v>1812337.0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>
      <c r="A53" s="34" t="s">
        <v>41</v>
      </c>
      <c r="B53" s="34" t="s">
        <v>42</v>
      </c>
      <c r="C53" s="60">
        <v>40.0</v>
      </c>
      <c r="D53" s="34"/>
      <c r="E53" s="63">
        <v>3121601.0</v>
      </c>
      <c r="F53" s="6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>
      <c r="A54" s="34" t="s">
        <v>41</v>
      </c>
      <c r="B54" s="34" t="s">
        <v>42</v>
      </c>
      <c r="C54" s="60">
        <v>40.0</v>
      </c>
      <c r="D54" s="34" t="str">
        <f>CONCATENATE(A54,B54,C54)</f>
        <v>Sem ABAPbranco40</v>
      </c>
      <c r="E54" s="63">
        <v>2650395.0</v>
      </c>
      <c r="F54" s="64">
        <f>AVERAGE(E52:E54)</f>
        <v>2885998</v>
      </c>
      <c r="G54" s="65">
        <f>STDEV(E52:E54)/F54*100</f>
        <v>11.54515554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>
      <c r="A55" s="66" t="s">
        <v>59</v>
      </c>
      <c r="B55" s="66" t="s">
        <v>42</v>
      </c>
      <c r="C55" s="60">
        <v>40.0</v>
      </c>
      <c r="D55" s="34"/>
      <c r="E55" s="63">
        <v>4381979.0</v>
      </c>
      <c r="F55" s="6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>
      <c r="A56" s="66" t="s">
        <v>59</v>
      </c>
      <c r="B56" s="66" t="s">
        <v>42</v>
      </c>
      <c r="C56" s="60">
        <v>40.0</v>
      </c>
      <c r="D56" s="34"/>
      <c r="E56" s="63">
        <v>4154625.0</v>
      </c>
      <c r="F56" s="67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>
      <c r="A57" s="66" t="s">
        <v>59</v>
      </c>
      <c r="B57" s="66" t="s">
        <v>42</v>
      </c>
      <c r="C57" s="60">
        <v>40.0</v>
      </c>
      <c r="D57" s="34" t="str">
        <f>CONCATENATE(A57,B57,C57)</f>
        <v>Com ABAPbranco40</v>
      </c>
      <c r="E57" s="63">
        <v>5089751.0</v>
      </c>
      <c r="F57" s="64">
        <f>AVERAGE(E55:E57)</f>
        <v>4542118.333</v>
      </c>
      <c r="G57" s="65">
        <f>STDEV(E55:E57)/F57*100</f>
        <v>10.73722039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>
      <c r="A58" s="34" t="s">
        <v>41</v>
      </c>
      <c r="B58" s="34" t="s">
        <v>42</v>
      </c>
      <c r="C58" s="60">
        <v>45.0</v>
      </c>
      <c r="D58" s="34"/>
      <c r="E58" s="34"/>
      <c r="F58" s="67"/>
      <c r="G58" s="34"/>
      <c r="H58" s="63">
        <v>1822346.0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</row>
    <row r="59">
      <c r="A59" s="34" t="s">
        <v>41</v>
      </c>
      <c r="B59" s="34" t="s">
        <v>42</v>
      </c>
      <c r="C59" s="60">
        <v>45.0</v>
      </c>
      <c r="D59" s="34"/>
      <c r="E59" s="63">
        <v>3164474.0</v>
      </c>
      <c r="F59" s="67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>
      <c r="A60" s="34" t="s">
        <v>41</v>
      </c>
      <c r="B60" s="34" t="s">
        <v>42</v>
      </c>
      <c r="C60" s="60">
        <v>45.0</v>
      </c>
      <c r="D60" s="34" t="str">
        <f>CONCATENATE(A60,B60,C60)</f>
        <v>Sem ABAPbranco45</v>
      </c>
      <c r="E60" s="63">
        <v>2682233.0</v>
      </c>
      <c r="F60" s="64">
        <f>AVERAGE(E58:E60)</f>
        <v>2923353.5</v>
      </c>
      <c r="G60" s="65">
        <f>STDEV(E58:E60)/F60*100</f>
        <v>11.66454489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>
      <c r="A61" s="66" t="s">
        <v>59</v>
      </c>
      <c r="B61" s="66" t="s">
        <v>42</v>
      </c>
      <c r="C61" s="60">
        <v>45.0</v>
      </c>
      <c r="D61" s="34"/>
      <c r="E61" s="63">
        <v>4479773.0</v>
      </c>
      <c r="F61" s="67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>
      <c r="A62" s="66" t="s">
        <v>59</v>
      </c>
      <c r="B62" s="66" t="s">
        <v>42</v>
      </c>
      <c r="C62" s="60">
        <v>45.0</v>
      </c>
      <c r="D62" s="34"/>
      <c r="E62" s="63">
        <v>4240173.0</v>
      </c>
      <c r="F62" s="67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>
      <c r="A63" s="66" t="s">
        <v>59</v>
      </c>
      <c r="B63" s="66" t="s">
        <v>42</v>
      </c>
      <c r="C63" s="60">
        <v>45.0</v>
      </c>
      <c r="D63" s="34" t="str">
        <f>CONCATENATE(A63,B63,C63)</f>
        <v>Com ABAPbranco45</v>
      </c>
      <c r="E63" s="63">
        <v>5185392.0</v>
      </c>
      <c r="F63" s="64">
        <f>AVERAGE(E61:E63)</f>
        <v>4635112.667</v>
      </c>
      <c r="G63" s="65">
        <f>STDEV(E61:E63)/F63*100</f>
        <v>10.60132377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</row>
  </sheetData>
  <drawing r:id="rId1"/>
</worksheet>
</file>