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10" windowWidth="19815" windowHeight="9660" activeTab="3"/>
  </bookViews>
  <sheets>
    <sheet name="acap temperatura 24 06-07-21" sheetId="1" r:id="rId1"/>
    <sheet name="Página1" sheetId="2" r:id="rId2"/>
    <sheet name="Dados planilhados" sheetId="3" r:id="rId3"/>
    <sheet name="Dados sem e com ABAP" sheetId="4" r:id="rId4"/>
  </sheets>
  <definedNames>
    <definedName name="_xlnm._FilterDatabase" localSheetId="2" hidden="1">'Dados planilhados'!$A$1:$F$703</definedName>
  </definedNames>
  <calcPr calcId="144525"/>
  <extLst>
    <ext uri="GoogleSheetsCustomDataVersion1">
      <go:sheetsCustomData xmlns:go="http://customooxmlschemas.google.com/" r:id="" roundtripDataSignature="AMtx7mg5xRH/pU7zO8Cy6SsiUmRwvCElkA=="/>
    </ext>
  </extLst>
</workbook>
</file>

<file path=xl/calcChain.xml><?xml version="1.0" encoding="utf-8"?>
<calcChain xmlns="http://schemas.openxmlformats.org/spreadsheetml/2006/main">
  <c r="F97" i="4" l="1"/>
  <c r="G97" i="4" s="1"/>
  <c r="E97" i="4"/>
  <c r="F89" i="4"/>
  <c r="G89" i="4" s="1"/>
  <c r="E89" i="4"/>
  <c r="F81" i="4"/>
  <c r="E81" i="4"/>
  <c r="G81" i="4" s="1"/>
  <c r="F73" i="4"/>
  <c r="G73" i="4" s="1"/>
  <c r="E73" i="4"/>
  <c r="F65" i="4"/>
  <c r="E65" i="4"/>
  <c r="G65" i="4" s="1"/>
  <c r="F57" i="4"/>
  <c r="G57" i="4" s="1"/>
  <c r="E57" i="4"/>
  <c r="F49" i="4"/>
  <c r="E49" i="4"/>
  <c r="G49" i="4" s="1"/>
  <c r="F41" i="4"/>
  <c r="G41" i="4" s="1"/>
  <c r="E41" i="4"/>
  <c r="G33" i="4"/>
  <c r="F33" i="4"/>
  <c r="E33" i="4"/>
  <c r="F25" i="4"/>
  <c r="G25" i="4" s="1"/>
  <c r="E25" i="4"/>
  <c r="F17" i="4"/>
  <c r="E17" i="4"/>
  <c r="G17" i="4" s="1"/>
  <c r="F9" i="4"/>
  <c r="G9" i="4" s="1"/>
  <c r="E9" i="4"/>
  <c r="F625" i="3"/>
  <c r="D625" i="3"/>
  <c r="E625" i="3" s="1"/>
  <c r="E622" i="3"/>
  <c r="D622" i="3"/>
  <c r="F622" i="3" s="1"/>
  <c r="F619" i="3"/>
  <c r="D619" i="3"/>
  <c r="E619" i="3" s="1"/>
  <c r="E616" i="3"/>
  <c r="D616" i="3"/>
  <c r="F613" i="3"/>
  <c r="D613" i="3"/>
  <c r="E613" i="3" s="1"/>
  <c r="E610" i="3"/>
  <c r="D610" i="3"/>
  <c r="F610" i="3" s="1"/>
  <c r="F607" i="3"/>
  <c r="D607" i="3"/>
  <c r="E607" i="3" s="1"/>
  <c r="E604" i="3"/>
  <c r="D604" i="3"/>
  <c r="F601" i="3"/>
  <c r="D601" i="3"/>
  <c r="E601" i="3" s="1"/>
  <c r="E598" i="3"/>
  <c r="D598" i="3"/>
  <c r="F598" i="3" s="1"/>
  <c r="F595" i="3"/>
  <c r="D595" i="3"/>
  <c r="E595" i="3" s="1"/>
  <c r="E592" i="3"/>
  <c r="D592" i="3"/>
  <c r="E589" i="3"/>
  <c r="D589" i="3"/>
  <c r="F616" i="3" s="1"/>
  <c r="E586" i="3"/>
  <c r="D586" i="3"/>
  <c r="F583" i="3"/>
  <c r="D583" i="3"/>
  <c r="E583" i="3" s="1"/>
  <c r="E580" i="3"/>
  <c r="D580" i="3"/>
  <c r="F577" i="3"/>
  <c r="D577" i="3"/>
  <c r="E577" i="3" s="1"/>
  <c r="E574" i="3"/>
  <c r="D574" i="3"/>
  <c r="F571" i="3"/>
  <c r="D571" i="3"/>
  <c r="E571" i="3" s="1"/>
  <c r="E568" i="3"/>
  <c r="D568" i="3"/>
  <c r="F565" i="3"/>
  <c r="D565" i="3"/>
  <c r="E565" i="3" s="1"/>
  <c r="E562" i="3"/>
  <c r="D562" i="3"/>
  <c r="F559" i="3"/>
  <c r="D559" i="3"/>
  <c r="E559" i="3" s="1"/>
  <c r="E556" i="3"/>
  <c r="D556" i="3"/>
  <c r="F553" i="3"/>
  <c r="D553" i="3"/>
  <c r="E553" i="3" s="1"/>
  <c r="E550" i="3"/>
  <c r="D550" i="3"/>
  <c r="E547" i="3"/>
  <c r="D547" i="3"/>
  <c r="E544" i="3"/>
  <c r="D544" i="3"/>
  <c r="F541" i="3"/>
  <c r="D541" i="3"/>
  <c r="E541" i="3" s="1"/>
  <c r="E538" i="3"/>
  <c r="D538" i="3"/>
  <c r="F538" i="3" s="1"/>
  <c r="F535" i="3"/>
  <c r="D535" i="3"/>
  <c r="E535" i="3" s="1"/>
  <c r="E532" i="3"/>
  <c r="D532" i="3"/>
  <c r="F532" i="3" s="1"/>
  <c r="F529" i="3"/>
  <c r="D529" i="3"/>
  <c r="E529" i="3" s="1"/>
  <c r="E526" i="3"/>
  <c r="D526" i="3"/>
  <c r="F526" i="3" s="1"/>
  <c r="F523" i="3"/>
  <c r="D523" i="3"/>
  <c r="E523" i="3" s="1"/>
  <c r="E520" i="3"/>
  <c r="D520" i="3"/>
  <c r="F520" i="3" s="1"/>
  <c r="F517" i="3"/>
  <c r="D517" i="3"/>
  <c r="E517" i="3" s="1"/>
  <c r="E514" i="3"/>
  <c r="D514" i="3"/>
  <c r="F514" i="3" s="1"/>
  <c r="F511" i="3"/>
  <c r="D511" i="3"/>
  <c r="E511" i="3" s="1"/>
  <c r="E508" i="3"/>
  <c r="D508" i="3"/>
  <c r="F508" i="3" s="1"/>
  <c r="E505" i="3"/>
  <c r="D505" i="3"/>
  <c r="F502" i="3"/>
  <c r="D502" i="3"/>
  <c r="E502" i="3" s="1"/>
  <c r="E499" i="3"/>
  <c r="D499" i="3"/>
  <c r="F499" i="3" s="1"/>
  <c r="F496" i="3"/>
  <c r="D496" i="3"/>
  <c r="E496" i="3" s="1"/>
  <c r="E493" i="3"/>
  <c r="D493" i="3"/>
  <c r="F493" i="3" s="1"/>
  <c r="F490" i="3"/>
  <c r="D490" i="3"/>
  <c r="E490" i="3" s="1"/>
  <c r="E487" i="3"/>
  <c r="D487" i="3"/>
  <c r="F487" i="3" s="1"/>
  <c r="F484" i="3"/>
  <c r="D484" i="3"/>
  <c r="E484" i="3" s="1"/>
  <c r="E481" i="3"/>
  <c r="D481" i="3"/>
  <c r="F481" i="3" s="1"/>
  <c r="F478" i="3"/>
  <c r="D478" i="3"/>
  <c r="E478" i="3" s="1"/>
  <c r="E475" i="3"/>
  <c r="D475" i="3"/>
  <c r="F475" i="3" s="1"/>
  <c r="F472" i="3"/>
  <c r="D472" i="3"/>
  <c r="E472" i="3" s="1"/>
  <c r="E469" i="3"/>
  <c r="D469" i="3"/>
  <c r="F469" i="3" s="1"/>
  <c r="F466" i="3"/>
  <c r="D466" i="3"/>
  <c r="E466" i="3" s="1"/>
  <c r="D463" i="3"/>
  <c r="E463" i="3" s="1"/>
  <c r="D460" i="3"/>
  <c r="E460" i="3" s="1"/>
  <c r="E457" i="3"/>
  <c r="D457" i="3"/>
  <c r="F457" i="3" s="1"/>
  <c r="F454" i="3"/>
  <c r="D454" i="3"/>
  <c r="E454" i="3" s="1"/>
  <c r="E451" i="3"/>
  <c r="D451" i="3"/>
  <c r="F451" i="3" s="1"/>
  <c r="F448" i="3"/>
  <c r="D448" i="3"/>
  <c r="E448" i="3" s="1"/>
  <c r="E445" i="3"/>
  <c r="D445" i="3"/>
  <c r="F445" i="3" s="1"/>
  <c r="F442" i="3"/>
  <c r="D442" i="3"/>
  <c r="E442" i="3" s="1"/>
  <c r="E439" i="3"/>
  <c r="D439" i="3"/>
  <c r="F439" i="3" s="1"/>
  <c r="F436" i="3"/>
  <c r="D436" i="3"/>
  <c r="E436" i="3" s="1"/>
  <c r="E433" i="3"/>
  <c r="D433" i="3"/>
  <c r="F433" i="3" s="1"/>
  <c r="F430" i="3"/>
  <c r="D430" i="3"/>
  <c r="E430" i="3" s="1"/>
  <c r="E427" i="3"/>
  <c r="D427" i="3"/>
  <c r="F427" i="3" s="1"/>
  <c r="F424" i="3"/>
  <c r="D424" i="3"/>
  <c r="E424" i="3" s="1"/>
  <c r="D421" i="3"/>
  <c r="E421" i="3" s="1"/>
  <c r="D418" i="3"/>
  <c r="E418" i="3" s="1"/>
  <c r="E415" i="3"/>
  <c r="D415" i="3"/>
  <c r="F415" i="3" s="1"/>
  <c r="F412" i="3"/>
  <c r="D412" i="3"/>
  <c r="E412" i="3" s="1"/>
  <c r="E409" i="3"/>
  <c r="D409" i="3"/>
  <c r="F409" i="3" s="1"/>
  <c r="F406" i="3"/>
  <c r="D406" i="3"/>
  <c r="E406" i="3" s="1"/>
  <c r="E403" i="3"/>
  <c r="D403" i="3"/>
  <c r="F403" i="3" s="1"/>
  <c r="F400" i="3"/>
  <c r="D400" i="3"/>
  <c r="E400" i="3" s="1"/>
  <c r="E397" i="3"/>
  <c r="D397" i="3"/>
  <c r="F397" i="3" s="1"/>
  <c r="F394" i="3"/>
  <c r="D394" i="3"/>
  <c r="E394" i="3" s="1"/>
  <c r="E391" i="3"/>
  <c r="D391" i="3"/>
  <c r="F391" i="3" s="1"/>
  <c r="F388" i="3"/>
  <c r="D388" i="3"/>
  <c r="E388" i="3" s="1"/>
  <c r="E385" i="3"/>
  <c r="D385" i="3"/>
  <c r="F385" i="3" s="1"/>
  <c r="F382" i="3"/>
  <c r="D382" i="3"/>
  <c r="E382" i="3" s="1"/>
  <c r="D379" i="3"/>
  <c r="E379" i="3" s="1"/>
  <c r="D376" i="3"/>
  <c r="E376" i="3" s="1"/>
  <c r="E373" i="3"/>
  <c r="D373" i="3"/>
  <c r="F370" i="3"/>
  <c r="D370" i="3"/>
  <c r="E370" i="3" s="1"/>
  <c r="E367" i="3"/>
  <c r="D367" i="3"/>
  <c r="F364" i="3"/>
  <c r="D364" i="3"/>
  <c r="E364" i="3" s="1"/>
  <c r="E361" i="3"/>
  <c r="D361" i="3"/>
  <c r="F358" i="3"/>
  <c r="D358" i="3"/>
  <c r="E358" i="3" s="1"/>
  <c r="E355" i="3"/>
  <c r="D355" i="3"/>
  <c r="F352" i="3"/>
  <c r="D352" i="3"/>
  <c r="E352" i="3" s="1"/>
  <c r="E349" i="3"/>
  <c r="D349" i="3"/>
  <c r="F346" i="3"/>
  <c r="D346" i="3"/>
  <c r="E346" i="3" s="1"/>
  <c r="E343" i="3"/>
  <c r="D343" i="3"/>
  <c r="F340" i="3"/>
  <c r="D340" i="3"/>
  <c r="E340" i="3" s="1"/>
  <c r="D337" i="3"/>
  <c r="E337" i="3" s="1"/>
  <c r="D334" i="3"/>
  <c r="E334" i="3" s="1"/>
  <c r="E331" i="3"/>
  <c r="D331" i="3"/>
  <c r="F328" i="3"/>
  <c r="D328" i="3"/>
  <c r="E328" i="3" s="1"/>
  <c r="E325" i="3"/>
  <c r="D325" i="3"/>
  <c r="F322" i="3"/>
  <c r="D322" i="3"/>
  <c r="E322" i="3" s="1"/>
  <c r="E319" i="3"/>
  <c r="D319" i="3"/>
  <c r="F316" i="3"/>
  <c r="D316" i="3"/>
  <c r="E316" i="3" s="1"/>
  <c r="E313" i="3"/>
  <c r="D313" i="3"/>
  <c r="F310" i="3"/>
  <c r="D310" i="3"/>
  <c r="E310" i="3" s="1"/>
  <c r="E307" i="3"/>
  <c r="D307" i="3"/>
  <c r="F304" i="3"/>
  <c r="D304" i="3"/>
  <c r="E304" i="3" s="1"/>
  <c r="E301" i="3"/>
  <c r="D301" i="3"/>
  <c r="F298" i="3"/>
  <c r="D298" i="3"/>
  <c r="E298" i="3" s="1"/>
  <c r="D295" i="3"/>
  <c r="E295" i="3" s="1"/>
  <c r="D292" i="3"/>
  <c r="E292" i="3" s="1"/>
  <c r="E289" i="3"/>
  <c r="D289" i="3"/>
  <c r="F289" i="3" s="1"/>
  <c r="F286" i="3"/>
  <c r="D286" i="3"/>
  <c r="E286" i="3" s="1"/>
  <c r="E283" i="3"/>
  <c r="D283" i="3"/>
  <c r="F283" i="3" s="1"/>
  <c r="F280" i="3"/>
  <c r="D280" i="3"/>
  <c r="E280" i="3" s="1"/>
  <c r="E277" i="3"/>
  <c r="D277" i="3"/>
  <c r="F277" i="3" s="1"/>
  <c r="F274" i="3"/>
  <c r="D274" i="3"/>
  <c r="E274" i="3" s="1"/>
  <c r="E271" i="3"/>
  <c r="D271" i="3"/>
  <c r="F271" i="3" s="1"/>
  <c r="F268" i="3"/>
  <c r="D268" i="3"/>
  <c r="E268" i="3" s="1"/>
  <c r="E265" i="3"/>
  <c r="D265" i="3"/>
  <c r="F265" i="3" s="1"/>
  <c r="F262" i="3"/>
  <c r="D262" i="3"/>
  <c r="E262" i="3" s="1"/>
  <c r="E259" i="3"/>
  <c r="D259" i="3"/>
  <c r="F259" i="3" s="1"/>
  <c r="F256" i="3"/>
  <c r="D256" i="3"/>
  <c r="E256" i="3" s="1"/>
  <c r="E253" i="3"/>
  <c r="D253" i="3"/>
  <c r="F253" i="3" s="1"/>
  <c r="F250" i="3"/>
  <c r="D250" i="3"/>
  <c r="E250" i="3" s="1"/>
  <c r="E247" i="3"/>
  <c r="D247" i="3"/>
  <c r="F247" i="3" s="1"/>
  <c r="F244" i="3"/>
  <c r="D244" i="3"/>
  <c r="E244" i="3" s="1"/>
  <c r="E241" i="3"/>
  <c r="D241" i="3"/>
  <c r="F241" i="3" s="1"/>
  <c r="F238" i="3"/>
  <c r="D238" i="3"/>
  <c r="E238" i="3" s="1"/>
  <c r="E235" i="3"/>
  <c r="D235" i="3"/>
  <c r="F235" i="3" s="1"/>
  <c r="F232" i="3"/>
  <c r="D232" i="3"/>
  <c r="E232" i="3" s="1"/>
  <c r="E229" i="3"/>
  <c r="D229" i="3"/>
  <c r="F229" i="3" s="1"/>
  <c r="F226" i="3"/>
  <c r="D226" i="3"/>
  <c r="E226" i="3" s="1"/>
  <c r="E223" i="3"/>
  <c r="D223" i="3"/>
  <c r="F223" i="3" s="1"/>
  <c r="F220" i="3"/>
  <c r="D220" i="3"/>
  <c r="E220" i="3" s="1"/>
  <c r="E217" i="3"/>
  <c r="D217" i="3"/>
  <c r="F217" i="3" s="1"/>
  <c r="F214" i="3"/>
  <c r="D214" i="3"/>
  <c r="E214" i="3" s="1"/>
  <c r="E211" i="3"/>
  <c r="D211" i="3"/>
  <c r="F211" i="3" s="1"/>
  <c r="F208" i="3"/>
  <c r="D208" i="3"/>
  <c r="E208" i="3" s="1"/>
  <c r="E205" i="3"/>
  <c r="D205" i="3"/>
  <c r="F205" i="3" s="1"/>
  <c r="F202" i="3"/>
  <c r="D202" i="3"/>
  <c r="E202" i="3" s="1"/>
  <c r="E199" i="3"/>
  <c r="D199" i="3"/>
  <c r="F199" i="3" s="1"/>
  <c r="F196" i="3"/>
  <c r="D196" i="3"/>
  <c r="E196" i="3" s="1"/>
  <c r="E193" i="3"/>
  <c r="D193" i="3"/>
  <c r="F193" i="3" s="1"/>
  <c r="F190" i="3"/>
  <c r="D190" i="3"/>
  <c r="E190" i="3" s="1"/>
  <c r="E187" i="3"/>
  <c r="D187" i="3"/>
  <c r="F187" i="3" s="1"/>
  <c r="F184" i="3"/>
  <c r="D184" i="3"/>
  <c r="E184" i="3" s="1"/>
  <c r="E181" i="3"/>
  <c r="D181" i="3"/>
  <c r="F181" i="3" s="1"/>
  <c r="F178" i="3"/>
  <c r="D178" i="3"/>
  <c r="E178" i="3" s="1"/>
  <c r="E175" i="3"/>
  <c r="D175" i="3"/>
  <c r="F175" i="3" s="1"/>
  <c r="F172" i="3"/>
  <c r="D172" i="3"/>
  <c r="E172" i="3" s="1"/>
  <c r="E169" i="3"/>
  <c r="D169" i="3"/>
  <c r="F169" i="3" s="1"/>
  <c r="F166" i="3"/>
  <c r="D166" i="3"/>
  <c r="E166" i="3" s="1"/>
  <c r="E163" i="3"/>
  <c r="D163" i="3"/>
  <c r="F163" i="3" s="1"/>
  <c r="F160" i="3"/>
  <c r="D160" i="3"/>
  <c r="E160" i="3" s="1"/>
  <c r="E157" i="3"/>
  <c r="D157" i="3"/>
  <c r="F157" i="3" s="1"/>
  <c r="F154" i="3"/>
  <c r="D154" i="3"/>
  <c r="E154" i="3" s="1"/>
  <c r="E151" i="3"/>
  <c r="D151" i="3"/>
  <c r="F151" i="3" s="1"/>
  <c r="F148" i="3"/>
  <c r="D148" i="3"/>
  <c r="E148" i="3" s="1"/>
  <c r="E145" i="3"/>
  <c r="D145" i="3"/>
  <c r="F142" i="3"/>
  <c r="D142" i="3"/>
  <c r="E142" i="3" s="1"/>
  <c r="E139" i="3"/>
  <c r="D139" i="3"/>
  <c r="F136" i="3"/>
  <c r="D136" i="3"/>
  <c r="E136" i="3" s="1"/>
  <c r="E133" i="3"/>
  <c r="D133" i="3"/>
  <c r="F130" i="3"/>
  <c r="D130" i="3"/>
  <c r="E130" i="3" s="1"/>
  <c r="E127" i="3"/>
  <c r="D127" i="3"/>
  <c r="F124" i="3"/>
  <c r="D124" i="3"/>
  <c r="E124" i="3" s="1"/>
  <c r="E121" i="3"/>
  <c r="D121" i="3"/>
  <c r="D118" i="3"/>
  <c r="F118" i="3" s="1"/>
  <c r="E115" i="3"/>
  <c r="D115" i="3"/>
  <c r="F115" i="3" s="1"/>
  <c r="F112" i="3"/>
  <c r="D112" i="3"/>
  <c r="E112" i="3" s="1"/>
  <c r="F109" i="3"/>
  <c r="E109" i="3"/>
  <c r="D109" i="3"/>
  <c r="D106" i="3"/>
  <c r="F106" i="3" s="1"/>
  <c r="E103" i="3"/>
  <c r="D103" i="3"/>
  <c r="F103" i="3" s="1"/>
  <c r="F100" i="3"/>
  <c r="D100" i="3"/>
  <c r="E100" i="3" s="1"/>
  <c r="F97" i="3"/>
  <c r="E97" i="3"/>
  <c r="D97" i="3"/>
  <c r="D94" i="3"/>
  <c r="F94" i="3" s="1"/>
  <c r="E91" i="3"/>
  <c r="D91" i="3"/>
  <c r="F91" i="3" s="1"/>
  <c r="F88" i="3"/>
  <c r="D88" i="3"/>
  <c r="E88" i="3" s="1"/>
  <c r="F85" i="3"/>
  <c r="E85" i="3"/>
  <c r="D85" i="3"/>
  <c r="D82" i="3"/>
  <c r="F82" i="3" s="1"/>
  <c r="E79" i="3"/>
  <c r="D79" i="3"/>
  <c r="F79" i="3" s="1"/>
  <c r="F76" i="3"/>
  <c r="D76" i="3"/>
  <c r="E76" i="3" s="1"/>
  <c r="E73" i="3"/>
  <c r="D73" i="3"/>
  <c r="D70" i="3"/>
  <c r="F70" i="3" s="1"/>
  <c r="E67" i="3"/>
  <c r="D67" i="3"/>
  <c r="F67" i="3" s="1"/>
  <c r="F64" i="3"/>
  <c r="D64" i="3"/>
  <c r="E64" i="3" s="1"/>
  <c r="E61" i="3"/>
  <c r="D61" i="3"/>
  <c r="D58" i="3"/>
  <c r="F58" i="3" s="1"/>
  <c r="E55" i="3"/>
  <c r="D55" i="3"/>
  <c r="F55" i="3" s="1"/>
  <c r="F52" i="3"/>
  <c r="D52" i="3"/>
  <c r="E52" i="3" s="1"/>
  <c r="E49" i="3"/>
  <c r="D49" i="3"/>
  <c r="D46" i="3"/>
  <c r="F46" i="3" s="1"/>
  <c r="E43" i="3"/>
  <c r="D43" i="3"/>
  <c r="F43" i="3" s="1"/>
  <c r="F40" i="3"/>
  <c r="D40" i="3"/>
  <c r="E40" i="3" s="1"/>
  <c r="E37" i="3"/>
  <c r="D37" i="3"/>
  <c r="D34" i="3"/>
  <c r="F34" i="3" s="1"/>
  <c r="E31" i="3"/>
  <c r="D31" i="3"/>
  <c r="F31" i="3" s="1"/>
  <c r="F28" i="3"/>
  <c r="D28" i="3"/>
  <c r="E28" i="3" s="1"/>
  <c r="E25" i="3"/>
  <c r="D25" i="3"/>
  <c r="D22" i="3"/>
  <c r="F22" i="3" s="1"/>
  <c r="E19" i="3"/>
  <c r="D19" i="3"/>
  <c r="F19" i="3" s="1"/>
  <c r="F16" i="3"/>
  <c r="D16" i="3"/>
  <c r="E16" i="3" s="1"/>
  <c r="E13" i="3"/>
  <c r="D13" i="3"/>
  <c r="D10" i="3"/>
  <c r="F10" i="3" s="1"/>
  <c r="E7" i="3"/>
  <c r="D7" i="3"/>
  <c r="F7" i="3" s="1"/>
  <c r="F4" i="3"/>
  <c r="D4" i="3"/>
  <c r="E4" i="3" s="1"/>
  <c r="E10" i="3" l="1"/>
  <c r="F13" i="3"/>
  <c r="E22" i="3"/>
  <c r="F25" i="3"/>
  <c r="E34" i="3"/>
  <c r="F37" i="3"/>
  <c r="E46" i="3"/>
  <c r="F49" i="3"/>
  <c r="E58" i="3"/>
  <c r="F61" i="3"/>
  <c r="E70" i="3"/>
  <c r="F73" i="3"/>
  <c r="E82" i="3"/>
  <c r="E94" i="3"/>
  <c r="E106" i="3"/>
  <c r="E118" i="3"/>
  <c r="F301" i="3"/>
  <c r="F307" i="3"/>
  <c r="F313" i="3"/>
  <c r="F319" i="3"/>
  <c r="F325" i="3"/>
  <c r="F331" i="3"/>
  <c r="F121" i="3"/>
  <c r="F127" i="3"/>
  <c r="F133" i="3"/>
  <c r="F139" i="3"/>
  <c r="F145" i="3"/>
  <c r="F343" i="3"/>
  <c r="F349" i="3"/>
  <c r="F355" i="3"/>
  <c r="F361" i="3"/>
  <c r="F367" i="3"/>
  <c r="F373" i="3"/>
  <c r="F550" i="3"/>
  <c r="F556" i="3"/>
  <c r="F562" i="3"/>
  <c r="F568" i="3"/>
  <c r="F574" i="3"/>
  <c r="F580" i="3"/>
  <c r="F592" i="3"/>
  <c r="F604" i="3"/>
</calcChain>
</file>

<file path=xl/sharedStrings.xml><?xml version="1.0" encoding="utf-8"?>
<sst xmlns="http://schemas.openxmlformats.org/spreadsheetml/2006/main" count="802" uniqueCount="89">
  <si>
    <t>##BLOCKS= 1</t>
  </si>
  <si>
    <t>Plate:</t>
  </si>
  <si>
    <t>Plate1</t>
  </si>
  <si>
    <t>1.3</t>
  </si>
  <si>
    <t>PlateFormat</t>
  </si>
  <si>
    <t>Kinetic</t>
  </si>
  <si>
    <t>Fluorescence</t>
  </si>
  <si>
    <t>FALSE</t>
  </si>
  <si>
    <t>Raw</t>
  </si>
  <si>
    <t>Manual</t>
  </si>
  <si>
    <t>Automatic</t>
  </si>
  <si>
    <t>Temperature(¡C)</t>
  </si>
  <si>
    <t xml:space="preserve">1º TRANSPOR OS DADOS EM LINHA PARA OUTRA ABA (DADOS PLANILHADS) </t>
  </si>
  <si>
    <t>~End</t>
  </si>
  <si>
    <t>Original Filename: acap temperatura 24 06-07-21; Date Last Saved: 06/07/2021 14:07:29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</si>
  <si>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</si>
  <si>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</si>
  <si>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</si>
  <si>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</si>
  <si>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</si>
  <si>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</si>
  <si>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até 35 min, pq estorou depois</t>
  </si>
  <si>
    <t>sem ABAP</t>
  </si>
  <si>
    <t>C24_1</t>
  </si>
  <si>
    <t>com ABAP</t>
  </si>
  <si>
    <t>C24_2</t>
  </si>
  <si>
    <t>2 º AGRUPAR POR AMOSTRA AO LONGO DO TEMPO (ABA 'DADOS COM E SEM ABAP') USAR FILTRO</t>
  </si>
  <si>
    <t>3 º SEPARAR CADA AMOSTRA EM 'SEM E COM ABAP' DE ACORDO COM A ABA SEGUINTE</t>
  </si>
  <si>
    <t>C24_3</t>
  </si>
  <si>
    <t>C24_4</t>
  </si>
  <si>
    <t>C24_5</t>
  </si>
  <si>
    <t>C24_6</t>
  </si>
  <si>
    <t>BP24_1</t>
  </si>
  <si>
    <t>BP24_2</t>
  </si>
  <si>
    <t>BP24_3</t>
  </si>
  <si>
    <t>BP24_4</t>
  </si>
  <si>
    <t>BP24_5</t>
  </si>
  <si>
    <t>BP24_6</t>
  </si>
  <si>
    <t xml:space="preserve">branco </t>
  </si>
  <si>
    <t>Minuto da leitura</t>
  </si>
  <si>
    <t>Sem ABAP</t>
  </si>
  <si>
    <t>Com ABAP</t>
  </si>
  <si>
    <t>Área relativa</t>
  </si>
  <si>
    <r>
      <rPr>
        <sz val="9"/>
        <color rgb="FF595959"/>
        <rFont val="Calibri"/>
      </rPr>
      <t>y = 154643x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+ 465544x - 659447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</si>
  <si>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+ 1E+07x - 2E+07</t>
    </r>
  </si>
  <si>
    <t>R² = 0,9987</t>
  </si>
  <si>
    <t>R² = 0,9949</t>
  </si>
  <si>
    <t>4 º CALCULAR A AREA ABAIXO DA CURVA (O POLINOMIO DA AREA SEM ABAP E COM ABAP DE CADA AMOSTRA)</t>
  </si>
  <si>
    <r>
      <rPr>
        <sz val="9"/>
        <color rgb="FF595959"/>
        <rFont val="Calibri"/>
      </rPr>
      <t>y = -48012x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+ 5E+06x - 6E+06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</si>
  <si>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</si>
  <si>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0,9931</t>
  </si>
  <si>
    <r>
      <rPr>
        <sz val="9"/>
        <color rgb="FF595959"/>
        <rFont val="Calibri"/>
      </rPr>
      <t>y = 143950x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</si>
  <si>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</si>
  <si>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0,9918</t>
  </si>
  <si>
    <t>R² = 0,9888</t>
  </si>
  <si>
    <r>
      <rPr>
        <sz val="9"/>
        <color rgb="FF595959"/>
        <rFont val="Calibri"/>
      </rPr>
      <t>y = 50986x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</si>
  <si>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</si>
  <si>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0,9941</t>
  </si>
  <si>
    <t>R² = 0,9919</t>
  </si>
  <si>
    <r>
      <rPr>
        <sz val="9"/>
        <color rgb="FF595959"/>
        <rFont val="Calibri"/>
      </rPr>
      <t>y = 96357x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</si>
  <si>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</si>
  <si>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</t>
  </si>
  <si>
    <r>
      <rPr>
        <sz val="9"/>
        <color rgb="FF595959"/>
        <rFont val="Calibri"/>
      </rPr>
      <t>y = 41857x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+ 3E+06x - 4E+06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</si>
  <si>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- 5E+07</t>
    </r>
  </si>
  <si>
    <t>R² = 0,995</t>
  </si>
  <si>
    <t>R² = 0,9929</t>
  </si>
  <si>
    <r>
      <rPr>
        <sz val="9"/>
        <color rgb="FF595959"/>
        <rFont val="Calibri"/>
      </rPr>
      <t>y = 81690x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- 3E+06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</si>
  <si>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+ 4E+07x - 6E+07</t>
    </r>
  </si>
  <si>
    <t>R² = 0,9967</t>
  </si>
  <si>
    <t>R² = 0,9877</t>
  </si>
  <si>
    <r>
      <rPr>
        <sz val="9"/>
        <color rgb="FF595959"/>
        <rFont val="Calibri"/>
      </rPr>
      <t>y = 101179x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</si>
  <si>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+ 3E+07x - 5E+07</t>
    </r>
  </si>
  <si>
    <t>R² = 0,9978</t>
  </si>
  <si>
    <t>R² = 0,9942</t>
  </si>
  <si>
    <r>
      <rPr>
        <sz val="9"/>
        <color rgb="FF595959"/>
        <rFont val="Calibri"/>
      </rPr>
      <t>y = 116861x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+ 2E+06x - 2E+06</t>
    </r>
  </si>
  <si>
    <r>
      <rPr>
        <sz val="9"/>
        <color rgb="FF595959"/>
        <rFont val="Calibri"/>
      </rPr>
      <t>y = 5E+06x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- 3E+07</t>
    </r>
  </si>
  <si>
    <t>R² = 0,9958</t>
  </si>
  <si>
    <r>
      <rPr>
        <sz val="9"/>
        <color rgb="FF595959"/>
        <rFont val="Calibri"/>
      </rPr>
      <t>y = 156868x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+ 9983,6x - 133811</t>
    </r>
  </si>
  <si>
    <r>
      <rPr>
        <sz val="9"/>
        <color rgb="FF595959"/>
        <rFont val="Calibri"/>
      </rPr>
      <t>y = 4E+06x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- 2E+06x - 5E+06</t>
    </r>
  </si>
  <si>
    <t>R² = 0,999</t>
  </si>
  <si>
    <t>R² = 0,9979</t>
  </si>
  <si>
    <r>
      <rPr>
        <sz val="9"/>
        <color rgb="FF595959"/>
        <rFont val="Calibri"/>
      </rPr>
      <t>y = 121401x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+ 227857x - 383608</t>
    </r>
  </si>
  <si>
    <r>
      <rPr>
        <sz val="9"/>
        <color rgb="FF595959"/>
        <rFont val="Calibri"/>
      </rPr>
      <t>y = 7E+06x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- 3E+07x + 3E+07</t>
    </r>
  </si>
  <si>
    <t>R² = 0,9951</t>
  </si>
  <si>
    <t>R² = 0,9738</t>
  </si>
  <si>
    <r>
      <rPr>
        <sz val="9"/>
        <color rgb="FF595959"/>
        <rFont val="Calibri"/>
      </rPr>
      <t>y = 88982x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+ 1E+06x - 2E+06</t>
    </r>
  </si>
  <si>
    <r>
      <rPr>
        <sz val="9"/>
        <color rgb="FF595959"/>
        <rFont val="Calibri"/>
      </rPr>
      <t>y = 3E+06x</t>
    </r>
    <r>
      <rPr>
        <vertAlign val="superscript"/>
        <sz val="9"/>
        <color rgb="FF595959"/>
        <rFont val="Calibri"/>
      </rPr>
      <t>2</t>
    </r>
    <r>
      <rPr>
        <sz val="9"/>
        <color rgb="FF595959"/>
        <rFont val="Calibri"/>
      </rPr>
      <t xml:space="preserve"> + 2E+07x - 4E+07</t>
    </r>
  </si>
  <si>
    <t>R² = 0,9973</t>
  </si>
  <si>
    <t>R² = 0,9944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</si>
</sst>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rgb="FFF48E3A"/>
      <name val="Calibri"/>
    </font>
    <font>
      <sz val="11"/>
      <color rgb="FFF48E3A"/>
      <name val="Calibri"/>
    </font>
    <font>
      <sz val="11"/>
      <color rgb="FFFFD965"/>
      <name val="Calibri"/>
    </font>
    <font>
      <b/>
      <sz val="11"/>
      <color rgb="FFA8D08D"/>
      <name val="Calibri"/>
    </font>
    <font>
      <sz val="11"/>
      <color rgb="FFFF0000"/>
      <name val="Calibri"/>
    </font>
    <font>
      <sz val="11"/>
      <color rgb="FF44546A"/>
      <name val="Calibri"/>
    </font>
    <font>
      <b/>
      <sz val="11"/>
      <color rgb="FF7030A0"/>
      <name val="Calibri"/>
    </font>
    <font>
      <b/>
      <sz val="11"/>
      <color theme="1"/>
      <name val="Calibri"/>
    </font>
    <font>
      <b/>
      <sz val="11"/>
      <color theme="0"/>
      <name val="Calibri"/>
    </font>
    <font>
      <sz val="11"/>
      <name val="Arial"/>
    </font>
    <font>
      <sz val="9"/>
      <color rgb="FF595959"/>
      <name val="Calibri"/>
    </font>
    <font>
      <sz val="11"/>
      <color rgb="FF2F5496"/>
      <name val="Calibri"/>
    </font>
    <font>
      <sz val="11"/>
      <color theme="5"/>
      <name val="Calibri"/>
    </font>
    <font>
      <vertAlign val="superscript"/>
      <sz val="9"/>
      <color rgb="FF595959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21" fontId="2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5" fillId="2" borderId="1" xfId="0" applyFont="1" applyFill="1" applyBorder="1"/>
    <xf numFmtId="0" fontId="6" fillId="0" borderId="0" xfId="0" applyFont="1"/>
    <xf numFmtId="0" fontId="2" fillId="3" borderId="1" xfId="0" applyFont="1" applyFill="1" applyBorder="1"/>
    <xf numFmtId="2" fontId="2" fillId="0" borderId="0" xfId="0" applyNumberFormat="1" applyFont="1"/>
    <xf numFmtId="1" fontId="2" fillId="0" borderId="0" xfId="0" applyNumberFormat="1" applyFont="1"/>
    <xf numFmtId="0" fontId="7" fillId="0" borderId="0" xfId="0" applyFont="1"/>
    <xf numFmtId="1" fontId="7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 applyAlignment="1">
      <alignment horizontal="center" vertical="center" readingOrder="1"/>
    </xf>
    <xf numFmtId="1" fontId="14" fillId="0" borderId="0" xfId="0" applyNumberFormat="1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ABAP'!$C$2:$C$9</c:f>
              <c:numCache>
                <c:formatCode>0</c:formatCode>
                <c:ptCount val="8"/>
                <c:pt idx="0">
                  <c:v>177870</c:v>
                </c:pt>
                <c:pt idx="1">
                  <c:v>682463.66666666674</c:v>
                </c:pt>
                <c:pt idx="2">
                  <c:v>1920088.3333333335</c:v>
                </c:pt>
                <c:pt idx="3">
                  <c:v>3700044</c:v>
                </c:pt>
                <c:pt idx="4">
                  <c:v>5678735</c:v>
                </c:pt>
                <c:pt idx="5">
                  <c:v>7775134.666666666</c:v>
                </c:pt>
                <c:pt idx="6">
                  <c:v>10274399</c:v>
                </c:pt>
                <c:pt idx="7">
                  <c:v>12822530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'Dados sem e com ABAP'!$B$2:$B$9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ABAP'!$D$2:$D$9</c:f>
              <c:numCache>
                <c:formatCode>0</c:formatCode>
                <c:ptCount val="8"/>
                <c:pt idx="0">
                  <c:v>488564.33333333326</c:v>
                </c:pt>
                <c:pt idx="1">
                  <c:v>9549013.6666666679</c:v>
                </c:pt>
                <c:pt idx="2">
                  <c:v>36625191.333333328</c:v>
                </c:pt>
                <c:pt idx="3">
                  <c:v>82587247.666666672</c:v>
                </c:pt>
                <c:pt idx="4">
                  <c:v>144689629</c:v>
                </c:pt>
                <c:pt idx="5">
                  <c:v>210361262.33333334</c:v>
                </c:pt>
                <c:pt idx="6">
                  <c:v>275669970.33333337</c:v>
                </c:pt>
                <c:pt idx="7">
                  <c:v>335806819.33333331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4768"/>
        <c:axId val="31746688"/>
      </c:lineChart>
      <c:catAx>
        <c:axId val="31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746688"/>
        <c:crosses val="autoZero"/>
        <c:auto val="1"/>
        <c:lblAlgn val="ctr"/>
        <c:lblOffset val="100"/>
        <c:noMultiLvlLbl val="1"/>
      </c:catAx>
      <c:valAx>
        <c:axId val="317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7447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ABAP'!$C$74:$C$81</c:f>
              <c:numCache>
                <c:formatCode>0</c:formatCode>
                <c:ptCount val="8"/>
                <c:pt idx="0">
                  <c:v>157088.33333333349</c:v>
                </c:pt>
                <c:pt idx="1">
                  <c:v>427637.66666666674</c:v>
                </c:pt>
                <c:pt idx="2">
                  <c:v>1175142.6666666665</c:v>
                </c:pt>
                <c:pt idx="3">
                  <c:v>2350483.6666666665</c:v>
                </c:pt>
                <c:pt idx="4">
                  <c:v>3953763</c:v>
                </c:pt>
                <c:pt idx="5">
                  <c:v>5631408.666666667</c:v>
                </c:pt>
                <c:pt idx="6">
                  <c:v>7732216.333333333</c:v>
                </c:pt>
                <c:pt idx="7">
                  <c:v>9862167.333333334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ABAP'!$B$74:$B$81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ABAP'!$D$74:$D$81</c:f>
              <c:numCache>
                <c:formatCode>0</c:formatCode>
                <c:ptCount val="8"/>
                <c:pt idx="0">
                  <c:v>271752.66666666651</c:v>
                </c:pt>
                <c:pt idx="1">
                  <c:v>5277341</c:v>
                </c:pt>
                <c:pt idx="2">
                  <c:v>21209518</c:v>
                </c:pt>
                <c:pt idx="3">
                  <c:v>50259225</c:v>
                </c:pt>
                <c:pt idx="4">
                  <c:v>91288519.666666672</c:v>
                </c:pt>
                <c:pt idx="5">
                  <c:v>139387358.33333334</c:v>
                </c:pt>
                <c:pt idx="6">
                  <c:v>191190066.33333331</c:v>
                </c:pt>
                <c:pt idx="7">
                  <c:v>244080467.33333334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45664"/>
        <c:axId val="117351936"/>
      </c:lineChart>
      <c:catAx>
        <c:axId val="1173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351936"/>
        <c:crosses val="autoZero"/>
        <c:auto val="1"/>
        <c:lblAlgn val="ctr"/>
        <c:lblOffset val="100"/>
        <c:noMultiLvlLbl val="1"/>
      </c:catAx>
      <c:valAx>
        <c:axId val="11735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3456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ABAP'!$C$82:$C$88</c:f>
              <c:numCache>
                <c:formatCode>0</c:formatCode>
                <c:ptCount val="7"/>
                <c:pt idx="0">
                  <c:v>184183.66666666674</c:v>
                </c:pt>
                <c:pt idx="1">
                  <c:v>240194.16666666674</c:v>
                </c:pt>
                <c:pt idx="2">
                  <c:v>1308312.6666666665</c:v>
                </c:pt>
                <c:pt idx="3">
                  <c:v>2543165.3333333335</c:v>
                </c:pt>
                <c:pt idx="4">
                  <c:v>3974597.666666667</c:v>
                </c:pt>
                <c:pt idx="5">
                  <c:v>5380774.333333333</c:v>
                </c:pt>
                <c:pt idx="6">
                  <c:v>7059628.666666666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ABAP'!$B$82:$B$88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'Dados sem e com ABAP'!$D$82:$D$88</c:f>
              <c:numCache>
                <c:formatCode>0</c:formatCode>
                <c:ptCount val="7"/>
                <c:pt idx="0">
                  <c:v>73924.833333333256</c:v>
                </c:pt>
                <c:pt idx="1">
                  <c:v>4054081</c:v>
                </c:pt>
                <c:pt idx="2">
                  <c:v>16237873.333333334</c:v>
                </c:pt>
                <c:pt idx="3">
                  <c:v>37276103.666666664</c:v>
                </c:pt>
                <c:pt idx="4">
                  <c:v>65539329.666666664</c:v>
                </c:pt>
                <c:pt idx="5">
                  <c:v>97256394.666666672</c:v>
                </c:pt>
                <c:pt idx="6">
                  <c:v>196104115.66666666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6736"/>
        <c:axId val="121647104"/>
      </c:lineChart>
      <c:catAx>
        <c:axId val="12163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647104"/>
        <c:crosses val="autoZero"/>
        <c:auto val="1"/>
        <c:lblAlgn val="ctr"/>
        <c:lblOffset val="100"/>
        <c:noMultiLvlLbl val="1"/>
      </c:catAx>
      <c:valAx>
        <c:axId val="12164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63673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ABAP'!$C$90:$C$97</c:f>
              <c:numCache>
                <c:formatCode>0</c:formatCode>
                <c:ptCount val="8"/>
                <c:pt idx="0">
                  <c:v>87057.666666666744</c:v>
                </c:pt>
                <c:pt idx="1">
                  <c:v>1086980.3333333333</c:v>
                </c:pt>
                <c:pt idx="2">
                  <c:v>2944562.3333333335</c:v>
                </c:pt>
                <c:pt idx="3">
                  <c:v>5353072.333333333</c:v>
                </c:pt>
                <c:pt idx="4">
                  <c:v>7991697</c:v>
                </c:pt>
                <c:pt idx="5">
                  <c:v>10033191.333333334</c:v>
                </c:pt>
                <c:pt idx="6">
                  <c:v>12659810</c:v>
                </c:pt>
                <c:pt idx="7">
                  <c:v>15178561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ABAP'!$B$90:$B$97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ABAP'!$D$90:$D$97</c:f>
              <c:numCache>
                <c:formatCode>0</c:formatCode>
                <c:ptCount val="8"/>
                <c:pt idx="0">
                  <c:v>662726.33333333326</c:v>
                </c:pt>
                <c:pt idx="1">
                  <c:v>14646758.666666668</c:v>
                </c:pt>
                <c:pt idx="2">
                  <c:v>50766319.333333328</c:v>
                </c:pt>
                <c:pt idx="3">
                  <c:v>104971530.33333333</c:v>
                </c:pt>
                <c:pt idx="4">
                  <c:v>169019021</c:v>
                </c:pt>
                <c:pt idx="5">
                  <c:v>235483315.66666666</c:v>
                </c:pt>
                <c:pt idx="6">
                  <c:v>298081933</c:v>
                </c:pt>
                <c:pt idx="7">
                  <c:v>354188312.66666669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84352"/>
        <c:axId val="121686272"/>
      </c:lineChart>
      <c:catAx>
        <c:axId val="12168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686272"/>
        <c:crosses val="autoZero"/>
        <c:auto val="1"/>
        <c:lblAlgn val="ctr"/>
        <c:lblOffset val="100"/>
        <c:noMultiLvlLbl val="1"/>
      </c:catAx>
      <c:valAx>
        <c:axId val="12168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168435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ABAP'!$C$10:$C$17</c:f>
              <c:numCache>
                <c:formatCode>0</c:formatCode>
                <c:ptCount val="8"/>
                <c:pt idx="0">
                  <c:v>257385.66666666674</c:v>
                </c:pt>
                <c:pt idx="1">
                  <c:v>2624265.666666667</c:v>
                </c:pt>
                <c:pt idx="2">
                  <c:v>8369270.5</c:v>
                </c:pt>
                <c:pt idx="3">
                  <c:v>13120080</c:v>
                </c:pt>
                <c:pt idx="4">
                  <c:v>19132261</c:v>
                </c:pt>
                <c:pt idx="5">
                  <c:v>23366941</c:v>
                </c:pt>
                <c:pt idx="6">
                  <c:v>27383958.333333332</c:v>
                </c:pt>
                <c:pt idx="7">
                  <c:v>30942047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ABAP'!$B$10:$B$17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ABAP'!$D$10:$D$17</c:f>
              <c:numCache>
                <c:formatCode>0</c:formatCode>
                <c:ptCount val="8"/>
                <c:pt idx="0">
                  <c:v>997800.33333333326</c:v>
                </c:pt>
                <c:pt idx="1">
                  <c:v>16921914.333333332</c:v>
                </c:pt>
                <c:pt idx="2">
                  <c:v>62446266</c:v>
                </c:pt>
                <c:pt idx="3">
                  <c:v>127644898.33333333</c:v>
                </c:pt>
                <c:pt idx="4">
                  <c:v>204813255.66666666</c:v>
                </c:pt>
                <c:pt idx="5">
                  <c:v>283987235.66666669</c:v>
                </c:pt>
                <c:pt idx="6">
                  <c:v>356881453</c:v>
                </c:pt>
                <c:pt idx="7">
                  <c:v>417939598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59744"/>
        <c:axId val="31774208"/>
      </c:lineChart>
      <c:catAx>
        <c:axId val="317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774208"/>
        <c:crosses val="autoZero"/>
        <c:auto val="1"/>
        <c:lblAlgn val="ctr"/>
        <c:lblOffset val="100"/>
        <c:noMultiLvlLbl val="1"/>
      </c:catAx>
      <c:valAx>
        <c:axId val="3177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7597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ABAP'!$C$18:$C$25</c:f>
              <c:numCache>
                <c:formatCode>0</c:formatCode>
                <c:ptCount val="8"/>
                <c:pt idx="0">
                  <c:v>237182.33333333349</c:v>
                </c:pt>
                <c:pt idx="1">
                  <c:v>1401922.6666666667</c:v>
                </c:pt>
                <c:pt idx="2">
                  <c:v>3605875.5</c:v>
                </c:pt>
                <c:pt idx="3">
                  <c:v>6290424.5</c:v>
                </c:pt>
                <c:pt idx="4">
                  <c:v>9310915</c:v>
                </c:pt>
                <c:pt idx="5">
                  <c:v>12370911</c:v>
                </c:pt>
                <c:pt idx="6">
                  <c:v>13829893</c:v>
                </c:pt>
                <c:pt idx="7">
                  <c:v>19032662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ABAP'!$B$18:$B$25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ABAP'!$D$18:$D$25</c:f>
              <c:numCache>
                <c:formatCode>0</c:formatCode>
                <c:ptCount val="8"/>
                <c:pt idx="0">
                  <c:v>869780.33333333326</c:v>
                </c:pt>
                <c:pt idx="1">
                  <c:v>14968075.333333334</c:v>
                </c:pt>
                <c:pt idx="2">
                  <c:v>53310586.666666664</c:v>
                </c:pt>
                <c:pt idx="3">
                  <c:v>88197103.666666672</c:v>
                </c:pt>
                <c:pt idx="4">
                  <c:v>182995901</c:v>
                </c:pt>
                <c:pt idx="5">
                  <c:v>255473697</c:v>
                </c:pt>
                <c:pt idx="6">
                  <c:v>323198919.66666669</c:v>
                </c:pt>
                <c:pt idx="7">
                  <c:v>381978446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40416"/>
        <c:axId val="31346688"/>
      </c:lineChart>
      <c:catAx>
        <c:axId val="313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46688"/>
        <c:crosses val="autoZero"/>
        <c:auto val="1"/>
        <c:lblAlgn val="ctr"/>
        <c:lblOffset val="100"/>
        <c:noMultiLvlLbl val="1"/>
      </c:catAx>
      <c:valAx>
        <c:axId val="31346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4041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ABAP'!$C$26:$C$33</c:f>
              <c:numCache>
                <c:formatCode>0</c:formatCode>
                <c:ptCount val="8"/>
                <c:pt idx="0">
                  <c:v>91394</c:v>
                </c:pt>
                <c:pt idx="1">
                  <c:v>1451419.6666666667</c:v>
                </c:pt>
                <c:pt idx="2">
                  <c:v>4564786</c:v>
                </c:pt>
                <c:pt idx="3">
                  <c:v>8288475</c:v>
                </c:pt>
                <c:pt idx="4">
                  <c:v>11640687</c:v>
                </c:pt>
                <c:pt idx="5">
                  <c:v>14821263.5</c:v>
                </c:pt>
                <c:pt idx="6">
                  <c:v>16882384.666666664</c:v>
                </c:pt>
                <c:pt idx="7">
                  <c:v>21056573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ABAP'!$B$26:$B$33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ABAP'!$D$26:$D$33</c:f>
              <c:numCache>
                <c:formatCode>0</c:formatCode>
                <c:ptCount val="8"/>
                <c:pt idx="0">
                  <c:v>979559.33333333326</c:v>
                </c:pt>
                <c:pt idx="1">
                  <c:v>19992856.333333332</c:v>
                </c:pt>
                <c:pt idx="2">
                  <c:v>67646398</c:v>
                </c:pt>
                <c:pt idx="3">
                  <c:v>138775794.33333334</c:v>
                </c:pt>
                <c:pt idx="4">
                  <c:v>223338493</c:v>
                </c:pt>
                <c:pt idx="5">
                  <c:v>306604505</c:v>
                </c:pt>
                <c:pt idx="6">
                  <c:v>381121090.33333337</c:v>
                </c:pt>
                <c:pt idx="7">
                  <c:v>441726830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5264"/>
        <c:axId val="31357184"/>
      </c:lineChart>
      <c:catAx>
        <c:axId val="313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57184"/>
        <c:crosses val="autoZero"/>
        <c:auto val="1"/>
        <c:lblAlgn val="ctr"/>
        <c:lblOffset val="100"/>
        <c:noMultiLvlLbl val="1"/>
      </c:catAx>
      <c:valAx>
        <c:axId val="3135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13552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ABAP'!$C$34:$C$41</c:f>
              <c:numCache>
                <c:formatCode>0</c:formatCode>
                <c:ptCount val="8"/>
                <c:pt idx="0">
                  <c:v>173922</c:v>
                </c:pt>
                <c:pt idx="1">
                  <c:v>1064031.3333333333</c:v>
                </c:pt>
                <c:pt idx="2">
                  <c:v>2779226.5</c:v>
                </c:pt>
                <c:pt idx="3">
                  <c:v>5263300</c:v>
                </c:pt>
                <c:pt idx="4">
                  <c:v>8946078.5</c:v>
                </c:pt>
                <c:pt idx="5">
                  <c:v>11663383.5</c:v>
                </c:pt>
                <c:pt idx="6">
                  <c:v>13697899.666666668</c:v>
                </c:pt>
                <c:pt idx="7">
                  <c:v>16369038.333333332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ABAP'!$B$34:$B$41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ABAP'!$D$34:$D$41</c:f>
              <c:numCache>
                <c:formatCode>0</c:formatCode>
                <c:ptCount val="8"/>
                <c:pt idx="0">
                  <c:v>694936.66666666651</c:v>
                </c:pt>
                <c:pt idx="1">
                  <c:v>13501106</c:v>
                </c:pt>
                <c:pt idx="2">
                  <c:v>48087050</c:v>
                </c:pt>
                <c:pt idx="3">
                  <c:v>104063069</c:v>
                </c:pt>
                <c:pt idx="4">
                  <c:v>172778375.66666666</c:v>
                </c:pt>
                <c:pt idx="5">
                  <c:v>245702851.66666666</c:v>
                </c:pt>
                <c:pt idx="6">
                  <c:v>315074871.66666669</c:v>
                </c:pt>
                <c:pt idx="7">
                  <c:v>376330072.66666669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10560"/>
        <c:axId val="93012736"/>
      </c:lineChart>
      <c:catAx>
        <c:axId val="9301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3012736"/>
        <c:crosses val="autoZero"/>
        <c:auto val="1"/>
        <c:lblAlgn val="ctr"/>
        <c:lblOffset val="100"/>
        <c:noMultiLvlLbl val="1"/>
      </c:catAx>
      <c:valAx>
        <c:axId val="9301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30105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6358092738407698"/>
          <c:y val="6.4814814814814811E-2"/>
          <c:w val="0.81419685039370082"/>
          <c:h val="0.841674686497521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ABAP'!$C$42:$C$49</c:f>
              <c:numCache>
                <c:formatCode>0</c:formatCode>
                <c:ptCount val="8"/>
                <c:pt idx="0">
                  <c:v>239074.66666666674</c:v>
                </c:pt>
                <c:pt idx="1">
                  <c:v>1746939.0000000002</c:v>
                </c:pt>
                <c:pt idx="2">
                  <c:v>5324475</c:v>
                </c:pt>
                <c:pt idx="3">
                  <c:v>9543526.666666666</c:v>
                </c:pt>
                <c:pt idx="4">
                  <c:v>13421638.333333334</c:v>
                </c:pt>
                <c:pt idx="5">
                  <c:v>16915971.333333332</c:v>
                </c:pt>
                <c:pt idx="6">
                  <c:v>20381636.333333332</c:v>
                </c:pt>
                <c:pt idx="7">
                  <c:v>23539574.666666668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ABAP'!$B$42:$B$49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ABAP'!$D$42:$D$49</c:f>
              <c:numCache>
                <c:formatCode>0</c:formatCode>
                <c:ptCount val="8"/>
                <c:pt idx="0">
                  <c:v>1229177.6666666667</c:v>
                </c:pt>
                <c:pt idx="1">
                  <c:v>21798756.333333332</c:v>
                </c:pt>
                <c:pt idx="2">
                  <c:v>69535138</c:v>
                </c:pt>
                <c:pt idx="3">
                  <c:v>139308495.66666666</c:v>
                </c:pt>
                <c:pt idx="4">
                  <c:v>222628727.66666666</c:v>
                </c:pt>
                <c:pt idx="5">
                  <c:v>305276078.33333331</c:v>
                </c:pt>
                <c:pt idx="6">
                  <c:v>380870487.66666669</c:v>
                </c:pt>
                <c:pt idx="7">
                  <c:v>443037784.66666669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33600"/>
        <c:axId val="93035520"/>
      </c:lineChart>
      <c:catAx>
        <c:axId val="9303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3035520"/>
        <c:crosses val="autoZero"/>
        <c:auto val="1"/>
        <c:lblAlgn val="ctr"/>
        <c:lblOffset val="100"/>
        <c:noMultiLvlLbl val="1"/>
      </c:catAx>
      <c:valAx>
        <c:axId val="930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303360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ABAP'!$C$50:$C$57</c:f>
              <c:numCache>
                <c:formatCode>0</c:formatCode>
                <c:ptCount val="8"/>
                <c:pt idx="0">
                  <c:v>346735</c:v>
                </c:pt>
                <c:pt idx="1">
                  <c:v>2109503.166666667</c:v>
                </c:pt>
                <c:pt idx="2">
                  <c:v>5379866.5</c:v>
                </c:pt>
                <c:pt idx="3">
                  <c:v>7679650.333333334</c:v>
                </c:pt>
                <c:pt idx="4">
                  <c:v>11962034</c:v>
                </c:pt>
                <c:pt idx="5">
                  <c:v>15125959.5</c:v>
                </c:pt>
                <c:pt idx="6">
                  <c:v>18428761.333333332</c:v>
                </c:pt>
                <c:pt idx="7">
                  <c:v>21497766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ABAP'!$B$50:$B$57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ABAP'!$D$50:$D$57</c:f>
              <c:numCache>
                <c:formatCode>0</c:formatCode>
                <c:ptCount val="8"/>
                <c:pt idx="0">
                  <c:v>1964300.3333333333</c:v>
                </c:pt>
                <c:pt idx="1">
                  <c:v>31042375.333333332</c:v>
                </c:pt>
                <c:pt idx="2">
                  <c:v>74128731.333333343</c:v>
                </c:pt>
                <c:pt idx="3">
                  <c:v>171111685</c:v>
                </c:pt>
                <c:pt idx="4">
                  <c:v>257753205</c:v>
                </c:pt>
                <c:pt idx="5">
                  <c:v>287855593</c:v>
                </c:pt>
                <c:pt idx="6">
                  <c:v>407836999.66666669</c:v>
                </c:pt>
                <c:pt idx="7">
                  <c:v>462461566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56384"/>
        <c:axId val="106894848"/>
      </c:lineChart>
      <c:catAx>
        <c:axId val="930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6894848"/>
        <c:crosses val="autoZero"/>
        <c:auto val="1"/>
        <c:lblAlgn val="ctr"/>
        <c:lblOffset val="100"/>
        <c:noMultiLvlLbl val="1"/>
      </c:catAx>
      <c:valAx>
        <c:axId val="10689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9305638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ABAP'!$C$58:$C$65</c:f>
              <c:numCache>
                <c:formatCode>0</c:formatCode>
                <c:ptCount val="8"/>
                <c:pt idx="0">
                  <c:v>106304</c:v>
                </c:pt>
                <c:pt idx="1">
                  <c:v>1397327.0000000002</c:v>
                </c:pt>
                <c:pt idx="2">
                  <c:v>4062835.666666667</c:v>
                </c:pt>
                <c:pt idx="3">
                  <c:v>7097991.333333333</c:v>
                </c:pt>
                <c:pt idx="4">
                  <c:v>10175077</c:v>
                </c:pt>
                <c:pt idx="5">
                  <c:v>13174952</c:v>
                </c:pt>
                <c:pt idx="6">
                  <c:v>16444680.333333334</c:v>
                </c:pt>
                <c:pt idx="7">
                  <c:v>19498668.666666668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'Dados sem e com ABAP'!$B$58:$B$65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ABAP'!$D$58:$D$65</c:f>
              <c:numCache>
                <c:formatCode>0</c:formatCode>
                <c:ptCount val="8"/>
                <c:pt idx="0">
                  <c:v>852955.66666666651</c:v>
                </c:pt>
                <c:pt idx="1">
                  <c:v>17850340</c:v>
                </c:pt>
                <c:pt idx="2">
                  <c:v>63370840.666666664</c:v>
                </c:pt>
                <c:pt idx="3">
                  <c:v>121951317</c:v>
                </c:pt>
                <c:pt idx="4">
                  <c:v>194692546.33333334</c:v>
                </c:pt>
                <c:pt idx="5">
                  <c:v>267625811.66666669</c:v>
                </c:pt>
                <c:pt idx="6">
                  <c:v>335286562.33333337</c:v>
                </c:pt>
                <c:pt idx="7">
                  <c:v>393951512.66666669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6480"/>
        <c:axId val="106930944"/>
      </c:lineChart>
      <c:catAx>
        <c:axId val="1069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6930944"/>
        <c:crosses val="autoZero"/>
        <c:auto val="1"/>
        <c:lblAlgn val="ctr"/>
        <c:lblOffset val="100"/>
        <c:noMultiLvlLbl val="1"/>
      </c:catAx>
      <c:valAx>
        <c:axId val="10693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69164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ABAP'!$C$66:$C$73</c:f>
              <c:numCache>
                <c:formatCode>0</c:formatCode>
                <c:ptCount val="8"/>
                <c:pt idx="0">
                  <c:v>260601.66666666674</c:v>
                </c:pt>
                <c:pt idx="1">
                  <c:v>1933745.6666666667</c:v>
                </c:pt>
                <c:pt idx="2">
                  <c:v>5140460.5</c:v>
                </c:pt>
                <c:pt idx="3">
                  <c:v>8053052.666666666</c:v>
                </c:pt>
                <c:pt idx="4">
                  <c:v>10795936</c:v>
                </c:pt>
                <c:pt idx="5">
                  <c:v>15834342.5</c:v>
                </c:pt>
                <c:pt idx="6">
                  <c:v>18589357</c:v>
                </c:pt>
                <c:pt idx="7">
                  <c:v>22064950</c:v>
                </c:pt>
              </c:numCache>
            </c:numRef>
          </c:val>
          <c:smooth val="0"/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'Dados sem e com ABAP'!$B$66:$B$73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'Dados sem e com ABAP'!$D$66:$D$73</c:f>
              <c:numCache>
                <c:formatCode>0</c:formatCode>
                <c:ptCount val="8"/>
                <c:pt idx="0">
                  <c:v>1040547.3333333333</c:v>
                </c:pt>
                <c:pt idx="1">
                  <c:v>14829784.833333334</c:v>
                </c:pt>
                <c:pt idx="2">
                  <c:v>57740511.333333328</c:v>
                </c:pt>
                <c:pt idx="3">
                  <c:v>118406477</c:v>
                </c:pt>
                <c:pt idx="4">
                  <c:v>191052354.33333334</c:v>
                </c:pt>
                <c:pt idx="5">
                  <c:v>266116403.66666666</c:v>
                </c:pt>
                <c:pt idx="6">
                  <c:v>363342375.66666669</c:v>
                </c:pt>
                <c:pt idx="7">
                  <c:v>426003822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1072"/>
        <c:axId val="117332992"/>
      </c:lineChart>
      <c:catAx>
        <c:axId val="1173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332992"/>
        <c:crosses val="autoZero"/>
        <c:auto val="1"/>
        <c:lblAlgn val="ctr"/>
        <c:lblOffset val="100"/>
        <c:noMultiLvlLbl val="1"/>
      </c:catAx>
      <c:valAx>
        <c:axId val="11733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733107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0</xdr:row>
      <xdr:rowOff>28575</xdr:rowOff>
    </xdr:from>
    <xdr:ext cx="3114675" cy="1657350"/>
    <xdr:graphicFrame macro="">
      <xdr:nvGraphicFramePr>
        <xdr:cNvPr id="381358769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200025</xdr:colOff>
      <xdr:row>8</xdr:row>
      <xdr:rowOff>123825</xdr:rowOff>
    </xdr:from>
    <xdr:ext cx="3171825" cy="1447800"/>
    <xdr:graphicFrame macro="">
      <xdr:nvGraphicFramePr>
        <xdr:cNvPr id="11591969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190500</xdr:colOff>
      <xdr:row>15</xdr:row>
      <xdr:rowOff>171450</xdr:rowOff>
    </xdr:from>
    <xdr:ext cx="3143250" cy="1638300"/>
    <xdr:graphicFrame macro="">
      <xdr:nvGraphicFramePr>
        <xdr:cNvPr id="1977829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57150</xdr:colOff>
      <xdr:row>24</xdr:row>
      <xdr:rowOff>28575</xdr:rowOff>
    </xdr:from>
    <xdr:ext cx="2714625" cy="1524000"/>
    <xdr:graphicFrame macro="">
      <xdr:nvGraphicFramePr>
        <xdr:cNvPr id="158106522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123825</xdr:colOff>
      <xdr:row>33</xdr:row>
      <xdr:rowOff>114300</xdr:rowOff>
    </xdr:from>
    <xdr:ext cx="2771775" cy="1590675"/>
    <xdr:graphicFrame macro="">
      <xdr:nvGraphicFramePr>
        <xdr:cNvPr id="807368490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133350</xdr:colOff>
      <xdr:row>41</xdr:row>
      <xdr:rowOff>161925</xdr:rowOff>
    </xdr:from>
    <xdr:ext cx="3362325" cy="1724025"/>
    <xdr:graphicFrame macro="">
      <xdr:nvGraphicFramePr>
        <xdr:cNvPr id="117397807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123825</xdr:colOff>
      <xdr:row>47</xdr:row>
      <xdr:rowOff>85725</xdr:rowOff>
    </xdr:from>
    <xdr:ext cx="3409950" cy="1914525"/>
    <xdr:graphicFrame macro="">
      <xdr:nvGraphicFramePr>
        <xdr:cNvPr id="171136616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266700</xdr:colOff>
      <xdr:row>55</xdr:row>
      <xdr:rowOff>28575</xdr:rowOff>
    </xdr:from>
    <xdr:ext cx="3295650" cy="1895475"/>
    <xdr:graphicFrame macro="">
      <xdr:nvGraphicFramePr>
        <xdr:cNvPr id="92863452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266700</xdr:colOff>
      <xdr:row>64</xdr:row>
      <xdr:rowOff>85725</xdr:rowOff>
    </xdr:from>
    <xdr:ext cx="3228975" cy="1743075"/>
    <xdr:graphicFrame macro="">
      <xdr:nvGraphicFramePr>
        <xdr:cNvPr id="1750135221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266700</xdr:colOff>
      <xdr:row>71</xdr:row>
      <xdr:rowOff>171450</xdr:rowOff>
    </xdr:from>
    <xdr:ext cx="3076575" cy="1733550"/>
    <xdr:graphicFrame macro="">
      <xdr:nvGraphicFramePr>
        <xdr:cNvPr id="617960749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266700</xdr:colOff>
      <xdr:row>79</xdr:row>
      <xdr:rowOff>133350</xdr:rowOff>
    </xdr:from>
    <xdr:ext cx="3181350" cy="1628775"/>
    <xdr:graphicFrame macro="">
      <xdr:nvGraphicFramePr>
        <xdr:cNvPr id="184719788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7</xdr:col>
      <xdr:colOff>276225</xdr:colOff>
      <xdr:row>87</xdr:row>
      <xdr:rowOff>180975</xdr:rowOff>
    </xdr:from>
    <xdr:ext cx="3124200" cy="1666875"/>
    <xdr:graphicFrame macro="">
      <xdr:nvGraphicFramePr>
        <xdr:cNvPr id="19200174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/>
  </sheetViews>
  <sheetFormatPr defaultColWidth="12.625" defaultRowHeight="15" customHeight="1" x14ac:dyDescent="0.2"/>
  <cols>
    <col min="1" max="31" width="7.625" customWidth="1"/>
  </cols>
  <sheetData>
    <row r="1" spans="1:31" x14ac:dyDescent="0.25">
      <c r="A1" s="1" t="s">
        <v>0</v>
      </c>
    </row>
    <row r="2" spans="1:3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7</v>
      </c>
      <c r="J2" s="1">
        <v>13</v>
      </c>
      <c r="K2" s="1">
        <v>3600</v>
      </c>
      <c r="L2" s="1">
        <v>300</v>
      </c>
      <c r="P2" s="1">
        <v>1</v>
      </c>
      <c r="Q2" s="1">
        <v>535</v>
      </c>
      <c r="R2" s="1">
        <v>1</v>
      </c>
      <c r="S2" s="1">
        <v>12</v>
      </c>
      <c r="T2" s="1">
        <v>96</v>
      </c>
      <c r="U2" s="1">
        <v>485</v>
      </c>
      <c r="V2" s="1" t="s">
        <v>9</v>
      </c>
      <c r="Z2" s="1">
        <v>0</v>
      </c>
      <c r="AA2" s="1" t="s">
        <v>10</v>
      </c>
      <c r="AD2" s="1">
        <v>1</v>
      </c>
      <c r="AE2" s="1">
        <v>8</v>
      </c>
    </row>
    <row r="3" spans="1:31" x14ac:dyDescent="0.25">
      <c r="B3" s="1" t="s">
        <v>11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</row>
    <row r="4" spans="1:31" x14ac:dyDescent="0.25">
      <c r="A4" s="2">
        <v>0</v>
      </c>
      <c r="B4" s="1">
        <v>37</v>
      </c>
      <c r="C4" s="1">
        <v>1247547</v>
      </c>
      <c r="D4" s="1">
        <v>1285591</v>
      </c>
      <c r="E4" s="1">
        <v>1318572</v>
      </c>
      <c r="F4" s="1">
        <v>1524941</v>
      </c>
      <c r="G4" s="1">
        <v>1424732</v>
      </c>
      <c r="H4" s="1">
        <v>1435647</v>
      </c>
      <c r="I4" s="1">
        <v>1534958</v>
      </c>
      <c r="J4" s="1">
        <v>1517178</v>
      </c>
      <c r="K4" s="1">
        <v>1571731</v>
      </c>
      <c r="L4" s="1">
        <v>1343692</v>
      </c>
      <c r="M4" s="1">
        <v>1634055</v>
      </c>
      <c r="N4" s="1">
        <v>1585510</v>
      </c>
    </row>
    <row r="5" spans="1:31" x14ac:dyDescent="0.25">
      <c r="C5" s="1">
        <v>1336196</v>
      </c>
      <c r="D5" s="1">
        <v>1376169</v>
      </c>
      <c r="E5" s="1">
        <v>1413527</v>
      </c>
      <c r="F5" s="1">
        <v>1445293</v>
      </c>
      <c r="G5" s="1">
        <v>1474518</v>
      </c>
      <c r="H5" s="1">
        <v>1453665</v>
      </c>
      <c r="I5" s="1">
        <v>1504503</v>
      </c>
      <c r="J5" s="1">
        <v>1541884</v>
      </c>
      <c r="K5" s="1">
        <v>1522547</v>
      </c>
      <c r="L5" s="1">
        <v>1410496</v>
      </c>
      <c r="M5" s="1">
        <v>1780286</v>
      </c>
      <c r="N5" s="1">
        <v>1701133</v>
      </c>
    </row>
    <row r="6" spans="1:31" x14ac:dyDescent="0.25">
      <c r="C6" s="1">
        <v>1359364</v>
      </c>
      <c r="D6" s="1">
        <v>1384708</v>
      </c>
      <c r="E6" s="1">
        <v>1426550</v>
      </c>
      <c r="F6" s="1">
        <v>1510120</v>
      </c>
      <c r="G6" s="1">
        <v>1555287</v>
      </c>
      <c r="H6" s="1">
        <v>1568108</v>
      </c>
      <c r="I6" s="1">
        <v>1419217</v>
      </c>
      <c r="J6" s="1">
        <v>1457065</v>
      </c>
      <c r="K6" s="1">
        <v>1446693</v>
      </c>
      <c r="L6" s="1">
        <v>1302699</v>
      </c>
      <c r="M6" s="1">
        <v>1608079</v>
      </c>
      <c r="N6" s="1">
        <v>1493483</v>
      </c>
      <c r="P6" s="1" t="s">
        <v>12</v>
      </c>
    </row>
    <row r="7" spans="1:31" x14ac:dyDescent="0.25">
      <c r="C7" s="1">
        <v>1322104</v>
      </c>
      <c r="D7" s="1">
        <v>1385595</v>
      </c>
      <c r="E7" s="1">
        <v>1405184</v>
      </c>
      <c r="F7" s="1">
        <v>1529954</v>
      </c>
      <c r="G7" s="1">
        <v>1525607</v>
      </c>
      <c r="H7" s="1">
        <v>1512937</v>
      </c>
      <c r="I7" s="1">
        <v>1531367</v>
      </c>
      <c r="J7" s="1">
        <v>1547153</v>
      </c>
      <c r="K7" s="1">
        <v>1577017</v>
      </c>
      <c r="L7" s="1">
        <v>1540332</v>
      </c>
      <c r="M7" s="1">
        <v>1510366</v>
      </c>
      <c r="N7" s="1">
        <v>1473206</v>
      </c>
    </row>
    <row r="8" spans="1:31" x14ac:dyDescent="0.25">
      <c r="C8" s="1">
        <v>1203571</v>
      </c>
      <c r="D8" s="1">
        <v>1243588</v>
      </c>
      <c r="E8" s="1">
        <v>1260006</v>
      </c>
      <c r="F8" s="1">
        <v>1697133</v>
      </c>
      <c r="G8" s="1">
        <v>1765139</v>
      </c>
      <c r="H8" s="1">
        <v>1710586</v>
      </c>
      <c r="I8" s="1">
        <v>2062229</v>
      </c>
      <c r="J8" s="1">
        <v>2158598</v>
      </c>
      <c r="K8" s="1">
        <v>2479739</v>
      </c>
      <c r="L8" s="1">
        <v>1407932</v>
      </c>
      <c r="M8" s="1">
        <v>2088894</v>
      </c>
      <c r="N8" s="1">
        <v>2122110</v>
      </c>
    </row>
    <row r="9" spans="1:31" x14ac:dyDescent="0.25">
      <c r="C9" s="1">
        <v>2143786</v>
      </c>
      <c r="D9" s="1">
        <v>2305097</v>
      </c>
      <c r="E9" s="1">
        <v>2196960</v>
      </c>
      <c r="F9" s="1">
        <v>1883892</v>
      </c>
      <c r="G9" s="1">
        <v>2006334</v>
      </c>
      <c r="H9" s="1">
        <v>1901749</v>
      </c>
      <c r="I9" s="1">
        <v>2436337</v>
      </c>
      <c r="J9" s="1">
        <v>2409302</v>
      </c>
      <c r="K9" s="1">
        <v>2549059</v>
      </c>
      <c r="L9" s="1">
        <v>1784220</v>
      </c>
      <c r="M9" s="1">
        <v>3013659</v>
      </c>
      <c r="N9" s="1">
        <v>3386385</v>
      </c>
    </row>
    <row r="10" spans="1:31" x14ac:dyDescent="0.25">
      <c r="C10" s="1">
        <v>2117712</v>
      </c>
      <c r="D10" s="1">
        <v>2135767</v>
      </c>
      <c r="E10" s="1">
        <v>2012553</v>
      </c>
      <c r="F10" s="1">
        <v>2267650</v>
      </c>
      <c r="G10" s="1">
        <v>2044692</v>
      </c>
      <c r="H10" s="1">
        <v>2516465</v>
      </c>
      <c r="I10" s="1">
        <v>1487173</v>
      </c>
      <c r="J10" s="1">
        <v>1488972</v>
      </c>
      <c r="K10" s="1">
        <v>1546278</v>
      </c>
      <c r="L10" s="1">
        <v>1278514</v>
      </c>
      <c r="M10" s="1">
        <v>1644088</v>
      </c>
      <c r="N10" s="1">
        <v>1340779</v>
      </c>
    </row>
    <row r="11" spans="1:31" x14ac:dyDescent="0.25">
      <c r="C11" s="1">
        <v>1939673</v>
      </c>
      <c r="D11" s="1">
        <v>1930704</v>
      </c>
      <c r="E11" s="1">
        <v>1824967</v>
      </c>
      <c r="F11" s="1">
        <v>1272348</v>
      </c>
      <c r="G11" s="1">
        <v>1273439</v>
      </c>
      <c r="H11" s="1">
        <v>1292989</v>
      </c>
      <c r="I11" s="1">
        <v>1300981</v>
      </c>
      <c r="J11" s="1">
        <v>1304956</v>
      </c>
      <c r="K11" s="1">
        <v>1338622</v>
      </c>
      <c r="L11" s="1">
        <v>1297078</v>
      </c>
      <c r="M11" s="1">
        <v>1283288</v>
      </c>
      <c r="N11" s="1">
        <v>1266464</v>
      </c>
    </row>
    <row r="13" spans="1:31" x14ac:dyDescent="0.25">
      <c r="A13" s="2">
        <v>3.4490740740740745E-3</v>
      </c>
      <c r="B13" s="1">
        <v>37</v>
      </c>
      <c r="C13" s="1">
        <v>1221313</v>
      </c>
      <c r="D13" s="1">
        <v>1253463</v>
      </c>
      <c r="E13" s="1">
        <v>1274520</v>
      </c>
      <c r="F13" s="1">
        <v>1968131</v>
      </c>
      <c r="G13" s="1">
        <v>1979945</v>
      </c>
      <c r="H13" s="1">
        <v>1848611</v>
      </c>
      <c r="I13" s="1">
        <v>3971907</v>
      </c>
      <c r="J13" s="1">
        <v>3489169</v>
      </c>
      <c r="K13" s="1">
        <v>4161017</v>
      </c>
      <c r="L13" s="1">
        <v>1793810</v>
      </c>
      <c r="M13" s="1">
        <v>2658053</v>
      </c>
      <c r="N13" s="1">
        <v>2645323</v>
      </c>
    </row>
    <row r="14" spans="1:31" x14ac:dyDescent="0.25">
      <c r="C14" s="1">
        <v>2703095</v>
      </c>
      <c r="D14" s="1">
        <v>2255608</v>
      </c>
      <c r="E14" s="1">
        <v>2699275</v>
      </c>
      <c r="F14" s="1">
        <v>2108065</v>
      </c>
      <c r="G14" s="1">
        <v>2537339</v>
      </c>
      <c r="H14" s="1">
        <v>2295986</v>
      </c>
      <c r="I14" s="1">
        <v>2840182</v>
      </c>
      <c r="J14" s="1">
        <v>3269163</v>
      </c>
      <c r="K14" s="1">
        <v>2880768</v>
      </c>
      <c r="L14" s="1">
        <v>2303228</v>
      </c>
      <c r="M14" s="1">
        <v>3635084</v>
      </c>
      <c r="N14" s="1">
        <v>3083453</v>
      </c>
    </row>
    <row r="15" spans="1:31" x14ac:dyDescent="0.25">
      <c r="C15" s="1">
        <v>2841811</v>
      </c>
      <c r="D15" s="1">
        <v>2478074</v>
      </c>
      <c r="E15" s="1">
        <v>2621392</v>
      </c>
      <c r="F15" s="1">
        <v>2667069</v>
      </c>
      <c r="G15" s="1">
        <v>3072694</v>
      </c>
      <c r="H15" s="1">
        <v>3294328</v>
      </c>
      <c r="I15" s="1">
        <v>1668026</v>
      </c>
      <c r="J15" s="1">
        <v>1721158</v>
      </c>
      <c r="K15" s="1">
        <v>1643025</v>
      </c>
      <c r="L15" s="1">
        <v>1545417</v>
      </c>
      <c r="M15" s="1">
        <v>2244411</v>
      </c>
      <c r="N15" s="1">
        <v>1434502</v>
      </c>
    </row>
    <row r="16" spans="1:31" x14ac:dyDescent="0.25">
      <c r="C16" s="1">
        <v>2347013</v>
      </c>
      <c r="D16" s="1">
        <v>2431478</v>
      </c>
      <c r="E16" s="1">
        <v>2231746</v>
      </c>
      <c r="F16" s="1">
        <v>1501722</v>
      </c>
      <c r="G16" s="1">
        <v>1485608</v>
      </c>
      <c r="H16" s="1">
        <v>1474443</v>
      </c>
      <c r="I16" s="1">
        <v>1494500</v>
      </c>
      <c r="J16" s="1">
        <v>1500091</v>
      </c>
      <c r="K16" s="1">
        <v>1532460</v>
      </c>
      <c r="L16" s="1">
        <v>1493922</v>
      </c>
      <c r="M16" s="1">
        <v>1472140</v>
      </c>
      <c r="N16" s="1">
        <v>1432216</v>
      </c>
    </row>
    <row r="17" spans="1:14" x14ac:dyDescent="0.25">
      <c r="C17" s="1">
        <v>1177841</v>
      </c>
      <c r="D17" s="1">
        <v>1213549</v>
      </c>
      <c r="E17" s="1">
        <v>1230965</v>
      </c>
      <c r="F17" s="1">
        <v>9905778</v>
      </c>
      <c r="G17" s="1">
        <v>11762675</v>
      </c>
      <c r="H17" s="1">
        <v>10600943</v>
      </c>
      <c r="I17" s="1">
        <v>17436510</v>
      </c>
      <c r="J17" s="1">
        <v>18822222</v>
      </c>
      <c r="K17" s="1">
        <v>22892816</v>
      </c>
      <c r="L17" s="1">
        <v>5376249</v>
      </c>
      <c r="M17" s="1">
        <v>15902305</v>
      </c>
      <c r="N17" s="1">
        <v>16448749</v>
      </c>
    </row>
    <row r="18" spans="1:14" x14ac:dyDescent="0.25">
      <c r="C18" s="1">
        <v>21412694</v>
      </c>
      <c r="D18" s="1">
        <v>22102488</v>
      </c>
      <c r="E18" s="1">
        <v>20085742</v>
      </c>
      <c r="F18" s="1">
        <v>13589372</v>
      </c>
      <c r="G18" s="1">
        <v>16075697</v>
      </c>
      <c r="H18" s="1">
        <v>14460604</v>
      </c>
      <c r="I18" s="1">
        <v>22368778</v>
      </c>
      <c r="J18" s="1">
        <v>22552702</v>
      </c>
      <c r="K18" s="1">
        <v>24097144</v>
      </c>
      <c r="L18" s="1">
        <v>12967737</v>
      </c>
      <c r="M18" s="1">
        <v>29214570</v>
      </c>
      <c r="N18" s="1">
        <v>35285084</v>
      </c>
    </row>
    <row r="19" spans="1:14" x14ac:dyDescent="0.25">
      <c r="C19" s="1">
        <v>21052586</v>
      </c>
      <c r="D19" s="1">
        <v>19443906</v>
      </c>
      <c r="E19" s="1">
        <v>16676883</v>
      </c>
      <c r="F19" s="1">
        <v>17658324</v>
      </c>
      <c r="G19" s="1">
        <v>14416149</v>
      </c>
      <c r="H19" s="1">
        <v>24242218</v>
      </c>
      <c r="I19" s="1">
        <v>5943786</v>
      </c>
      <c r="J19" s="1">
        <v>6363154</v>
      </c>
      <c r="K19" s="1">
        <v>7147438</v>
      </c>
      <c r="L19" s="1">
        <v>4164219</v>
      </c>
      <c r="M19" s="1">
        <v>10321383</v>
      </c>
      <c r="N19" s="1">
        <v>1298996</v>
      </c>
    </row>
    <row r="20" spans="1:14" x14ac:dyDescent="0.25">
      <c r="C20" s="1">
        <v>16704748</v>
      </c>
      <c r="D20" s="1">
        <v>16093905</v>
      </c>
      <c r="E20" s="1">
        <v>14763978</v>
      </c>
      <c r="F20" s="1">
        <v>1241139</v>
      </c>
      <c r="G20" s="1">
        <v>1246582</v>
      </c>
      <c r="H20" s="1">
        <v>1266215</v>
      </c>
      <c r="I20" s="1">
        <v>1270443</v>
      </c>
      <c r="J20" s="1">
        <v>1273859</v>
      </c>
      <c r="K20" s="1">
        <v>1309656</v>
      </c>
      <c r="L20" s="1">
        <v>1265249</v>
      </c>
      <c r="M20" s="1">
        <v>1251680</v>
      </c>
      <c r="N20" s="1">
        <v>1235620</v>
      </c>
    </row>
    <row r="21" spans="1:14" ht="15.75" customHeight="1" x14ac:dyDescent="0.2"/>
    <row r="22" spans="1:14" ht="15.75" customHeight="1" x14ac:dyDescent="0.25">
      <c r="A22" s="2">
        <v>6.9444444444444441E-3</v>
      </c>
      <c r="B22" s="1">
        <v>37</v>
      </c>
      <c r="C22" s="1">
        <v>1204031</v>
      </c>
      <c r="D22" s="1">
        <v>1231316</v>
      </c>
      <c r="E22" s="1">
        <v>1256417</v>
      </c>
      <c r="F22" s="1">
        <v>3109770</v>
      </c>
      <c r="G22" s="1">
        <v>3386548</v>
      </c>
      <c r="H22" s="1">
        <v>2955711</v>
      </c>
      <c r="I22" s="1">
        <v>9416038</v>
      </c>
      <c r="J22" s="1">
        <v>7748845</v>
      </c>
      <c r="K22" s="1">
        <v>9783679</v>
      </c>
      <c r="L22" s="1">
        <v>2895706</v>
      </c>
      <c r="M22" s="1">
        <v>4803148</v>
      </c>
      <c r="N22" s="1">
        <v>4869779</v>
      </c>
    </row>
    <row r="23" spans="1:14" ht="15.75" customHeight="1" x14ac:dyDescent="0.25">
      <c r="C23" s="1">
        <v>5745509</v>
      </c>
      <c r="D23" s="1">
        <v>4332934</v>
      </c>
      <c r="E23" s="1">
        <v>5845239</v>
      </c>
      <c r="F23" s="1">
        <v>3719240</v>
      </c>
      <c r="G23" s="1">
        <v>5035976</v>
      </c>
      <c r="H23" s="1">
        <v>4300389</v>
      </c>
      <c r="I23" s="1">
        <v>6520507</v>
      </c>
      <c r="J23" s="1">
        <v>7134643</v>
      </c>
      <c r="K23" s="1">
        <v>6010039</v>
      </c>
      <c r="L23" s="1">
        <v>4280367</v>
      </c>
      <c r="M23" s="1">
        <v>7223507</v>
      </c>
      <c r="N23" s="1">
        <v>5997402</v>
      </c>
    </row>
    <row r="24" spans="1:14" ht="15.75" customHeight="1" x14ac:dyDescent="0.25">
      <c r="C24" s="1">
        <v>5825087</v>
      </c>
      <c r="D24" s="1">
        <v>4874906</v>
      </c>
      <c r="E24" s="1">
        <v>5180278</v>
      </c>
      <c r="F24" s="1">
        <v>5128083</v>
      </c>
      <c r="G24" s="1">
        <v>6083992</v>
      </c>
      <c r="H24" s="1">
        <v>6658105</v>
      </c>
      <c r="I24" s="1">
        <v>2433126</v>
      </c>
      <c r="J24" s="1">
        <v>2518401</v>
      </c>
      <c r="K24" s="1">
        <v>2265665</v>
      </c>
      <c r="L24" s="1">
        <v>2310602</v>
      </c>
      <c r="M24" s="1">
        <v>3888031</v>
      </c>
      <c r="N24" s="1">
        <v>1418069</v>
      </c>
    </row>
    <row r="25" spans="1:14" ht="15.75" customHeight="1" x14ac:dyDescent="0.25">
      <c r="C25" s="1">
        <v>4225076</v>
      </c>
      <c r="D25" s="1">
        <v>4379636</v>
      </c>
      <c r="E25" s="1">
        <v>3920739</v>
      </c>
      <c r="F25" s="1">
        <v>1481806</v>
      </c>
      <c r="G25" s="1">
        <v>1471075</v>
      </c>
      <c r="H25" s="1">
        <v>1455481</v>
      </c>
      <c r="I25" s="1">
        <v>1477721</v>
      </c>
      <c r="J25" s="1">
        <v>1492929</v>
      </c>
      <c r="K25" s="1">
        <v>1520085</v>
      </c>
      <c r="L25" s="1">
        <v>1478581</v>
      </c>
      <c r="M25" s="1">
        <v>1455295</v>
      </c>
      <c r="N25" s="1">
        <v>1417659</v>
      </c>
    </row>
    <row r="26" spans="1:14" ht="15.75" customHeight="1" x14ac:dyDescent="0.25">
      <c r="C26" s="1">
        <v>1178442</v>
      </c>
      <c r="D26" s="1">
        <v>1210178</v>
      </c>
      <c r="E26" s="1">
        <v>1224470</v>
      </c>
      <c r="F26" s="1">
        <v>35011760</v>
      </c>
      <c r="G26" s="1">
        <v>41196716</v>
      </c>
      <c r="H26" s="1">
        <v>37280188</v>
      </c>
      <c r="I26" s="1">
        <v>58249824</v>
      </c>
      <c r="J26" s="1">
        <v>61447120</v>
      </c>
      <c r="K26" s="1">
        <v>71254944</v>
      </c>
      <c r="L26" s="1">
        <v>18198200</v>
      </c>
      <c r="M26" s="1">
        <v>53204328</v>
      </c>
      <c r="N26" s="1">
        <v>55825572</v>
      </c>
    </row>
    <row r="27" spans="1:14" ht="15.75" customHeight="1" x14ac:dyDescent="0.25">
      <c r="C27" s="1">
        <v>71591624</v>
      </c>
      <c r="D27" s="1">
        <v>70764288</v>
      </c>
      <c r="E27" s="1">
        <v>64196372</v>
      </c>
      <c r="F27" s="1">
        <v>45631224</v>
      </c>
      <c r="G27" s="1">
        <v>53198412</v>
      </c>
      <c r="H27" s="1">
        <v>49044604</v>
      </c>
      <c r="I27" s="1">
        <v>70037016</v>
      </c>
      <c r="J27" s="1">
        <v>69704280</v>
      </c>
      <c r="K27" s="1">
        <v>72477208</v>
      </c>
      <c r="L27" s="1">
        <v>40382524</v>
      </c>
      <c r="M27" s="1">
        <v>84002256</v>
      </c>
      <c r="N27" s="1">
        <v>101614504</v>
      </c>
    </row>
    <row r="28" spans="1:14" ht="15.75" customHeight="1" x14ac:dyDescent="0.25">
      <c r="C28" s="1">
        <v>67952944</v>
      </c>
      <c r="D28" s="1">
        <v>61197464</v>
      </c>
      <c r="E28" s="1">
        <v>53150460</v>
      </c>
      <c r="F28" s="1">
        <v>56368776</v>
      </c>
      <c r="G28" s="1">
        <v>45626064</v>
      </c>
      <c r="H28" s="1">
        <v>74839784</v>
      </c>
      <c r="I28" s="1">
        <v>20696728</v>
      </c>
      <c r="J28" s="1">
        <v>22295676</v>
      </c>
      <c r="K28" s="1">
        <v>24249240</v>
      </c>
      <c r="L28" s="1">
        <v>14310951</v>
      </c>
      <c r="M28" s="1">
        <v>36742100</v>
      </c>
      <c r="N28" s="1">
        <v>1273659</v>
      </c>
    </row>
    <row r="29" spans="1:14" ht="15.75" customHeight="1" x14ac:dyDescent="0.25">
      <c r="C29" s="1">
        <v>54112592</v>
      </c>
      <c r="D29" s="1">
        <v>51753312</v>
      </c>
      <c r="E29" s="1">
        <v>50046144</v>
      </c>
      <c r="F29" s="1">
        <v>1224347</v>
      </c>
      <c r="G29" s="1">
        <v>1236909</v>
      </c>
      <c r="H29" s="1">
        <v>1250872</v>
      </c>
      <c r="I29" s="1">
        <v>1259076</v>
      </c>
      <c r="J29" s="1">
        <v>1253360</v>
      </c>
      <c r="K29" s="1">
        <v>1289082</v>
      </c>
      <c r="L29" s="1">
        <v>1247434</v>
      </c>
      <c r="M29" s="1">
        <v>1231936</v>
      </c>
      <c r="N29" s="1">
        <v>1217307</v>
      </c>
    </row>
    <row r="30" spans="1:14" ht="15.75" customHeight="1" x14ac:dyDescent="0.2"/>
    <row r="31" spans="1:14" ht="15.75" customHeight="1" x14ac:dyDescent="0.25">
      <c r="A31" s="2">
        <v>1.0416666666666666E-2</v>
      </c>
      <c r="B31" s="1">
        <v>37</v>
      </c>
      <c r="C31" s="1">
        <v>1189460</v>
      </c>
      <c r="D31" s="1">
        <v>1220128</v>
      </c>
      <c r="E31" s="1">
        <v>1244610</v>
      </c>
      <c r="F31" s="1">
        <v>4823754</v>
      </c>
      <c r="G31" s="1">
        <v>5338746</v>
      </c>
      <c r="H31" s="1">
        <v>4591830</v>
      </c>
      <c r="I31" s="1">
        <v>15173261</v>
      </c>
      <c r="J31" s="1">
        <v>12262161</v>
      </c>
      <c r="K31" s="1">
        <v>15579016</v>
      </c>
      <c r="L31" s="1">
        <v>4425004</v>
      </c>
      <c r="M31" s="1">
        <v>7445016</v>
      </c>
      <c r="N31" s="1">
        <v>7571965</v>
      </c>
    </row>
    <row r="32" spans="1:14" ht="15.75" customHeight="1" x14ac:dyDescent="0.25">
      <c r="C32" s="1">
        <v>9113886</v>
      </c>
      <c r="D32" s="1">
        <v>7374675</v>
      </c>
      <c r="E32" s="1">
        <v>9899196</v>
      </c>
      <c r="F32" s="1">
        <v>6019074</v>
      </c>
      <c r="G32" s="1">
        <v>7953368</v>
      </c>
      <c r="H32" s="1">
        <v>6943658</v>
      </c>
      <c r="I32" s="1">
        <v>11092130</v>
      </c>
      <c r="J32" s="1">
        <v>11514474</v>
      </c>
      <c r="K32" s="1">
        <v>9678174</v>
      </c>
      <c r="L32" s="1">
        <v>6759252</v>
      </c>
      <c r="M32" s="1">
        <v>10780940</v>
      </c>
      <c r="N32" s="1">
        <v>9152957</v>
      </c>
    </row>
    <row r="33" spans="1:14" ht="15.75" customHeight="1" x14ac:dyDescent="0.25">
      <c r="C33" s="1">
        <v>9121900</v>
      </c>
      <c r="D33" s="1">
        <v>7695463</v>
      </c>
      <c r="E33" s="1">
        <v>8130809</v>
      </c>
      <c r="F33" s="1">
        <v>8087576</v>
      </c>
      <c r="G33" s="1">
        <v>9407813</v>
      </c>
      <c r="H33" s="1">
        <v>10317967</v>
      </c>
      <c r="I33" s="1">
        <v>3641886</v>
      </c>
      <c r="J33" s="1">
        <v>3771898</v>
      </c>
      <c r="K33" s="1">
        <v>3291865</v>
      </c>
      <c r="L33" s="1">
        <v>3515936</v>
      </c>
      <c r="M33" s="1">
        <v>6346870</v>
      </c>
      <c r="N33" s="1">
        <v>1420888</v>
      </c>
    </row>
    <row r="34" spans="1:14" ht="15.75" customHeight="1" x14ac:dyDescent="0.25">
      <c r="C34" s="1">
        <v>6649534</v>
      </c>
      <c r="D34" s="1">
        <v>6927056</v>
      </c>
      <c r="E34" s="1">
        <v>6136825</v>
      </c>
      <c r="F34" s="1">
        <v>1473987</v>
      </c>
      <c r="G34" s="1">
        <v>1468387</v>
      </c>
      <c r="H34" s="1">
        <v>1454466</v>
      </c>
      <c r="I34" s="1">
        <v>1473641</v>
      </c>
      <c r="J34" s="1">
        <v>1482321</v>
      </c>
      <c r="K34" s="1">
        <v>1512861</v>
      </c>
      <c r="L34" s="1">
        <v>1476057</v>
      </c>
      <c r="M34" s="1">
        <v>1446089</v>
      </c>
      <c r="N34" s="1">
        <v>1413373</v>
      </c>
    </row>
    <row r="35" spans="1:14" ht="15.75" customHeight="1" x14ac:dyDescent="0.25">
      <c r="C35" s="1">
        <v>1245425</v>
      </c>
      <c r="D35" s="1">
        <v>1248832</v>
      </c>
      <c r="E35" s="1">
        <v>1258464</v>
      </c>
      <c r="F35" s="1">
        <v>78236248</v>
      </c>
      <c r="G35" s="1">
        <v>90272360</v>
      </c>
      <c r="H35" s="1">
        <v>83005856</v>
      </c>
      <c r="I35" s="1">
        <v>121423144</v>
      </c>
      <c r="J35" s="1">
        <v>124991856</v>
      </c>
      <c r="K35" s="1">
        <v>140272416</v>
      </c>
      <c r="L35" s="1">
        <v>41146864</v>
      </c>
      <c r="M35" s="1">
        <v>111332976</v>
      </c>
      <c r="N35" s="1">
        <v>115864192</v>
      </c>
    </row>
    <row r="36" spans="1:14" ht="15.75" customHeight="1" x14ac:dyDescent="0.25">
      <c r="C36" s="1">
        <v>146584880</v>
      </c>
      <c r="D36" s="1">
        <v>143192944</v>
      </c>
      <c r="E36" s="1">
        <v>130302280</v>
      </c>
      <c r="F36" s="1">
        <v>96739360</v>
      </c>
      <c r="G36" s="1">
        <v>114528304</v>
      </c>
      <c r="H36" s="1">
        <v>104674264</v>
      </c>
      <c r="I36" s="1">
        <v>142147136</v>
      </c>
      <c r="J36" s="1">
        <v>138433856</v>
      </c>
      <c r="K36" s="1">
        <v>141097216</v>
      </c>
      <c r="L36" s="1">
        <v>81410504</v>
      </c>
      <c r="M36" s="1">
        <v>158081264</v>
      </c>
      <c r="N36" s="1">
        <v>186643920</v>
      </c>
    </row>
    <row r="37" spans="1:14" ht="15.75" customHeight="1" x14ac:dyDescent="0.25">
      <c r="C37" s="1">
        <v>137981472</v>
      </c>
      <c r="D37" s="1">
        <v>123263056</v>
      </c>
      <c r="E37" s="1">
        <v>108362144</v>
      </c>
      <c r="F37" s="1">
        <v>116367640</v>
      </c>
      <c r="G37" s="1">
        <v>94328352</v>
      </c>
      <c r="H37" s="1">
        <v>148276160</v>
      </c>
      <c r="I37" s="1">
        <v>48004348</v>
      </c>
      <c r="J37" s="1">
        <v>52288544</v>
      </c>
      <c r="K37" s="1">
        <v>54237504</v>
      </c>
      <c r="L37" s="1">
        <v>33245824</v>
      </c>
      <c r="M37" s="1">
        <v>81070688</v>
      </c>
      <c r="N37" s="1">
        <v>1264520</v>
      </c>
    </row>
    <row r="38" spans="1:14" ht="15.75" customHeight="1" x14ac:dyDescent="0.25">
      <c r="C38" s="1">
        <v>109862952</v>
      </c>
      <c r="D38" s="1">
        <v>104245872</v>
      </c>
      <c r="E38" s="1">
        <v>104558488</v>
      </c>
      <c r="F38" s="1">
        <v>1227581</v>
      </c>
      <c r="G38" s="1">
        <v>1232444</v>
      </c>
      <c r="H38" s="1">
        <v>1246479</v>
      </c>
      <c r="I38" s="1">
        <v>1250699</v>
      </c>
      <c r="J38" s="1">
        <v>1248978</v>
      </c>
      <c r="K38" s="1">
        <v>1287172</v>
      </c>
      <c r="L38" s="1">
        <v>1243798</v>
      </c>
      <c r="M38" s="1">
        <v>1228110</v>
      </c>
      <c r="N38" s="1">
        <v>1212774</v>
      </c>
    </row>
    <row r="39" spans="1:14" ht="15.75" customHeight="1" x14ac:dyDescent="0.2"/>
    <row r="40" spans="1:14" ht="15.75" customHeight="1" x14ac:dyDescent="0.25">
      <c r="A40" s="2">
        <v>1.3888888888888888E-2</v>
      </c>
      <c r="B40" s="1">
        <v>37</v>
      </c>
      <c r="C40" s="1">
        <v>1187256</v>
      </c>
      <c r="D40" s="1">
        <v>1217139</v>
      </c>
      <c r="E40" s="1">
        <v>1246323</v>
      </c>
      <c r="F40" s="1">
        <v>6740492</v>
      </c>
      <c r="G40" s="1">
        <v>7480066</v>
      </c>
      <c r="H40" s="1">
        <v>6466365</v>
      </c>
      <c r="I40" s="1">
        <v>20074152</v>
      </c>
      <c r="J40" s="1">
        <v>16339747</v>
      </c>
      <c r="K40" s="1">
        <v>20624182</v>
      </c>
      <c r="L40" s="1">
        <v>6426909</v>
      </c>
      <c r="M40" s="1">
        <v>10435815</v>
      </c>
      <c r="N40" s="1">
        <v>10619827</v>
      </c>
    </row>
    <row r="41" spans="1:14" ht="15.75" customHeight="1" x14ac:dyDescent="0.25">
      <c r="C41" s="1">
        <v>12327801</v>
      </c>
      <c r="D41" s="1">
        <v>10031958</v>
      </c>
      <c r="E41" s="1">
        <v>13387385</v>
      </c>
      <c r="F41" s="1">
        <v>8268584</v>
      </c>
      <c r="G41" s="1">
        <v>10790101</v>
      </c>
      <c r="H41" s="1">
        <v>9535868</v>
      </c>
      <c r="I41" s="1">
        <v>15480306</v>
      </c>
      <c r="J41" s="1">
        <v>15283147</v>
      </c>
      <c r="K41" s="1">
        <v>13152180</v>
      </c>
      <c r="L41" s="1">
        <v>9173942</v>
      </c>
      <c r="M41" s="1">
        <v>14121378</v>
      </c>
      <c r="N41" s="1">
        <v>12236502</v>
      </c>
    </row>
    <row r="42" spans="1:14" ht="15.75" customHeight="1" x14ac:dyDescent="0.25">
      <c r="C42" s="1">
        <v>12323428</v>
      </c>
      <c r="D42" s="1">
        <v>10727178</v>
      </c>
      <c r="E42" s="1">
        <v>11125343</v>
      </c>
      <c r="F42" s="1">
        <v>11134335</v>
      </c>
      <c r="G42" s="1">
        <v>12891349</v>
      </c>
      <c r="H42" s="1">
        <v>14095885</v>
      </c>
      <c r="I42" s="1">
        <v>5221477</v>
      </c>
      <c r="J42" s="1">
        <v>5529875</v>
      </c>
      <c r="K42" s="1">
        <v>4760655</v>
      </c>
      <c r="L42" s="1">
        <v>5187160</v>
      </c>
      <c r="M42" s="1">
        <v>8958928</v>
      </c>
      <c r="N42" s="1">
        <v>1428423</v>
      </c>
    </row>
    <row r="43" spans="1:14" ht="15.75" customHeight="1" x14ac:dyDescent="0.25">
      <c r="C43" s="1">
        <v>9028635</v>
      </c>
      <c r="D43" s="1">
        <v>9388571</v>
      </c>
      <c r="E43" s="1">
        <v>8363019</v>
      </c>
      <c r="F43" s="1">
        <v>1478210</v>
      </c>
      <c r="G43" s="1">
        <v>1471487</v>
      </c>
      <c r="H43" s="1">
        <v>1452300</v>
      </c>
      <c r="I43" s="1">
        <v>1472745</v>
      </c>
      <c r="J43" s="1">
        <v>1484513</v>
      </c>
      <c r="K43" s="1">
        <v>1513690</v>
      </c>
      <c r="L43" s="1">
        <v>1477148</v>
      </c>
      <c r="M43" s="1">
        <v>1451345</v>
      </c>
      <c r="N43" s="1">
        <v>1418993</v>
      </c>
    </row>
    <row r="44" spans="1:14" ht="15.75" customHeight="1" x14ac:dyDescent="0.25">
      <c r="C44" s="1">
        <v>1354104</v>
      </c>
      <c r="D44" s="1">
        <v>1319659</v>
      </c>
      <c r="E44" s="1">
        <v>1316534</v>
      </c>
      <c r="F44" s="1">
        <v>139748352</v>
      </c>
      <c r="G44" s="1">
        <v>155818096</v>
      </c>
      <c r="H44" s="1">
        <v>142492736</v>
      </c>
      <c r="I44" s="1">
        <v>196523472</v>
      </c>
      <c r="J44" s="1">
        <v>201176064</v>
      </c>
      <c r="K44" s="1">
        <v>220730528</v>
      </c>
      <c r="L44" s="1">
        <v>73196240</v>
      </c>
      <c r="M44" s="1">
        <v>180557568</v>
      </c>
      <c r="N44" s="1">
        <v>188094432</v>
      </c>
    </row>
    <row r="45" spans="1:14" ht="15.75" customHeight="1" x14ac:dyDescent="0.25">
      <c r="C45" s="1">
        <v>236010528</v>
      </c>
      <c r="D45" s="1">
        <v>228201616</v>
      </c>
      <c r="E45" s="1">
        <v>209793632</v>
      </c>
      <c r="F45" s="1">
        <v>161019104</v>
      </c>
      <c r="G45" s="1">
        <v>186273808</v>
      </c>
      <c r="H45" s="1">
        <v>175032512</v>
      </c>
      <c r="I45" s="1">
        <v>226746272</v>
      </c>
      <c r="J45" s="1">
        <v>223163712</v>
      </c>
      <c r="K45" s="1">
        <v>221966496</v>
      </c>
      <c r="L45" s="1">
        <v>133643136</v>
      </c>
      <c r="M45" s="1">
        <v>241809776</v>
      </c>
      <c r="N45" s="1">
        <v>276356832</v>
      </c>
    </row>
    <row r="46" spans="1:14" ht="15.75" customHeight="1" x14ac:dyDescent="0.25">
      <c r="C46" s="1">
        <v>215090064</v>
      </c>
      <c r="D46" s="1">
        <v>195992000</v>
      </c>
      <c r="E46" s="1">
        <v>176985872</v>
      </c>
      <c r="F46" s="1">
        <v>188884896</v>
      </c>
      <c r="G46" s="1">
        <v>154879328</v>
      </c>
      <c r="H46" s="1">
        <v>233383136</v>
      </c>
      <c r="I46" s="1">
        <v>88137512</v>
      </c>
      <c r="J46" s="1">
        <v>94357560</v>
      </c>
      <c r="K46" s="1">
        <v>95360784</v>
      </c>
      <c r="L46" s="1">
        <v>60080500</v>
      </c>
      <c r="M46" s="1">
        <v>139270448</v>
      </c>
      <c r="N46" s="1">
        <v>1257338</v>
      </c>
    </row>
    <row r="47" spans="1:14" ht="15.75" customHeight="1" x14ac:dyDescent="0.25">
      <c r="C47" s="1">
        <v>174946176</v>
      </c>
      <c r="D47" s="1">
        <v>166901872</v>
      </c>
      <c r="E47" s="1">
        <v>169199312</v>
      </c>
      <c r="F47" s="1">
        <v>1224667</v>
      </c>
      <c r="G47" s="1">
        <v>1228685</v>
      </c>
      <c r="H47" s="1">
        <v>1243199</v>
      </c>
      <c r="I47" s="1">
        <v>1247648</v>
      </c>
      <c r="J47" s="1">
        <v>1243152</v>
      </c>
      <c r="K47" s="1">
        <v>1278989</v>
      </c>
      <c r="L47" s="1">
        <v>1238166</v>
      </c>
      <c r="M47" s="1">
        <v>1216005</v>
      </c>
      <c r="N47" s="1">
        <v>1204168</v>
      </c>
    </row>
    <row r="48" spans="1:14" ht="15.75" customHeight="1" x14ac:dyDescent="0.2"/>
    <row r="49" spans="1:14" ht="15.75" customHeight="1" x14ac:dyDescent="0.25">
      <c r="A49" s="2">
        <v>1.7361111111111112E-2</v>
      </c>
      <c r="B49" s="1">
        <v>37</v>
      </c>
      <c r="C49" s="1">
        <v>1185994</v>
      </c>
      <c r="D49" s="1">
        <v>1216839</v>
      </c>
      <c r="E49" s="1">
        <v>1245905</v>
      </c>
      <c r="F49" s="1">
        <v>8979796</v>
      </c>
      <c r="G49" s="1">
        <v>9793923</v>
      </c>
      <c r="H49" s="1">
        <v>8541982</v>
      </c>
      <c r="I49" s="1">
        <v>24419906</v>
      </c>
      <c r="J49" s="1">
        <v>20002360</v>
      </c>
      <c r="K49" s="1">
        <v>24974174</v>
      </c>
      <c r="L49" s="1">
        <v>8642259</v>
      </c>
      <c r="M49" s="1">
        <v>13645413</v>
      </c>
      <c r="N49" s="1">
        <v>13756607</v>
      </c>
    </row>
    <row r="50" spans="1:14" ht="15.75" customHeight="1" x14ac:dyDescent="0.25">
      <c r="C50" s="1">
        <v>15507735</v>
      </c>
      <c r="D50" s="1">
        <v>12865496</v>
      </c>
      <c r="E50" s="1">
        <v>16794990</v>
      </c>
      <c r="F50" s="1">
        <v>10669031</v>
      </c>
      <c r="G50" s="1">
        <v>13782049</v>
      </c>
      <c r="H50" s="1">
        <v>12204916</v>
      </c>
      <c r="I50" s="1">
        <v>19551270</v>
      </c>
      <c r="J50" s="1">
        <v>18836258</v>
      </c>
      <c r="K50" s="1">
        <v>16350683</v>
      </c>
      <c r="L50" s="1">
        <v>11545667</v>
      </c>
      <c r="M50" s="1">
        <v>17578738</v>
      </c>
      <c r="N50" s="1">
        <v>15333379</v>
      </c>
    </row>
    <row r="51" spans="1:14" ht="15.75" customHeight="1" x14ac:dyDescent="0.25">
      <c r="C51" s="1">
        <v>15569161</v>
      </c>
      <c r="D51" s="1">
        <v>13833060</v>
      </c>
      <c r="E51" s="1">
        <v>14112932</v>
      </c>
      <c r="F51" s="1">
        <v>14402236</v>
      </c>
      <c r="G51" s="1">
        <v>16422573</v>
      </c>
      <c r="H51" s="1">
        <v>17906310</v>
      </c>
      <c r="I51" s="1">
        <v>6993909</v>
      </c>
      <c r="J51" s="1">
        <v>7477025</v>
      </c>
      <c r="K51" s="1">
        <v>6413589</v>
      </c>
      <c r="L51" s="1">
        <v>6928644</v>
      </c>
      <c r="M51" s="1">
        <v>11768788</v>
      </c>
      <c r="N51" s="1">
        <v>1435188</v>
      </c>
    </row>
    <row r="52" spans="1:14" ht="15.75" customHeight="1" x14ac:dyDescent="0.25">
      <c r="C52" s="1">
        <v>11470064</v>
      </c>
      <c r="D52" s="1">
        <v>11885096</v>
      </c>
      <c r="E52" s="1">
        <v>10734711</v>
      </c>
      <c r="F52" s="1">
        <v>1476043</v>
      </c>
      <c r="G52" s="1">
        <v>1471960</v>
      </c>
      <c r="H52" s="1">
        <v>1457296</v>
      </c>
      <c r="I52" s="1">
        <v>1474831</v>
      </c>
      <c r="J52" s="1">
        <v>1483900</v>
      </c>
      <c r="K52" s="1">
        <v>1515542</v>
      </c>
      <c r="L52" s="1">
        <v>1477931</v>
      </c>
      <c r="M52" s="1">
        <v>1452639</v>
      </c>
      <c r="N52" s="1">
        <v>1417330</v>
      </c>
    </row>
    <row r="53" spans="1:14" ht="15.75" customHeight="1" x14ac:dyDescent="0.25">
      <c r="C53" s="1">
        <v>1540680</v>
      </c>
      <c r="D53" s="1">
        <v>1441269</v>
      </c>
      <c r="E53" s="1">
        <v>1431768</v>
      </c>
      <c r="F53" s="1">
        <v>203641424</v>
      </c>
      <c r="G53" s="1">
        <v>223730256</v>
      </c>
      <c r="H53" s="1">
        <v>208125824</v>
      </c>
      <c r="I53" s="1">
        <v>274815840</v>
      </c>
      <c r="J53" s="1">
        <v>279672064</v>
      </c>
      <c r="K53" s="1">
        <v>301887520</v>
      </c>
      <c r="L53" s="1">
        <v>110919000</v>
      </c>
      <c r="M53" s="1">
        <v>253297808</v>
      </c>
      <c r="N53" s="1">
        <v>260592064</v>
      </c>
    </row>
    <row r="54" spans="1:14" ht="15.75" customHeight="1" x14ac:dyDescent="0.25">
      <c r="C54" s="1">
        <v>320882720</v>
      </c>
      <c r="D54" s="1">
        <v>313353472</v>
      </c>
      <c r="E54" s="1">
        <v>289991040</v>
      </c>
      <c r="F54" s="1">
        <v>231732992</v>
      </c>
      <c r="G54" s="1">
        <v>261710672</v>
      </c>
      <c r="H54" s="1">
        <v>248078608</v>
      </c>
      <c r="I54" s="1">
        <v>310762752</v>
      </c>
      <c r="J54" s="1">
        <v>306036320</v>
      </c>
      <c r="K54" s="1">
        <v>303442880</v>
      </c>
      <c r="L54" s="1">
        <v>188236592</v>
      </c>
      <c r="M54" s="1">
        <v>321040736</v>
      </c>
      <c r="N54" s="1">
        <v>358703168</v>
      </c>
    </row>
    <row r="55" spans="1:14" ht="15.75" customHeight="1" x14ac:dyDescent="0.25">
      <c r="C55" s="1">
        <v>292254080</v>
      </c>
      <c r="D55" s="1">
        <v>270088096</v>
      </c>
      <c r="E55" s="1">
        <v>244948976</v>
      </c>
      <c r="F55" s="1">
        <v>265636256</v>
      </c>
      <c r="G55" s="1">
        <v>219837040</v>
      </c>
      <c r="H55" s="1">
        <v>317289632</v>
      </c>
      <c r="I55" s="1">
        <v>134176768</v>
      </c>
      <c r="J55" s="1">
        <v>144535408</v>
      </c>
      <c r="K55" s="1">
        <v>143863616</v>
      </c>
      <c r="L55" s="1">
        <v>92483904</v>
      </c>
      <c r="M55" s="1">
        <v>202465296</v>
      </c>
      <c r="N55" s="1">
        <v>1233701</v>
      </c>
    </row>
    <row r="56" spans="1:14" ht="15.75" customHeight="1" x14ac:dyDescent="0.25">
      <c r="C56" s="1">
        <v>241337088</v>
      </c>
      <c r="D56" s="1">
        <v>232037360</v>
      </c>
      <c r="E56" s="1">
        <v>237489216</v>
      </c>
      <c r="F56" s="1">
        <v>1222381</v>
      </c>
      <c r="G56" s="1">
        <v>1227683</v>
      </c>
      <c r="H56" s="1">
        <v>1244834</v>
      </c>
      <c r="I56" s="1">
        <v>1245176</v>
      </c>
      <c r="J56" s="1">
        <v>1248797</v>
      </c>
      <c r="K56" s="1">
        <v>1278447</v>
      </c>
      <c r="L56" s="1">
        <v>1234883</v>
      </c>
      <c r="M56" s="1">
        <v>1213175</v>
      </c>
      <c r="N56" s="1">
        <v>1201812</v>
      </c>
    </row>
    <row r="57" spans="1:14" ht="15.75" customHeight="1" x14ac:dyDescent="0.2"/>
    <row r="58" spans="1:14" ht="15.75" customHeight="1" x14ac:dyDescent="0.25">
      <c r="A58" s="2">
        <v>2.0833333333333332E-2</v>
      </c>
      <c r="B58" s="1">
        <v>37</v>
      </c>
      <c r="C58" s="1">
        <v>1188966</v>
      </c>
      <c r="D58" s="1">
        <v>1220532</v>
      </c>
      <c r="E58" s="1">
        <v>1251971</v>
      </c>
      <c r="F58" s="1">
        <v>11375808</v>
      </c>
      <c r="G58" s="1">
        <v>12223231</v>
      </c>
      <c r="H58" s="1">
        <v>10885627</v>
      </c>
      <c r="I58" s="1">
        <v>28246284</v>
      </c>
      <c r="J58" s="1">
        <v>23509608</v>
      </c>
      <c r="K58" s="1">
        <v>28962612</v>
      </c>
      <c r="L58" s="1">
        <v>11163620</v>
      </c>
      <c r="M58" s="1">
        <v>16927756</v>
      </c>
      <c r="N58" s="1">
        <v>17059772</v>
      </c>
    </row>
    <row r="59" spans="1:14" ht="15.75" customHeight="1" x14ac:dyDescent="0.25">
      <c r="C59" s="1">
        <v>18558626</v>
      </c>
      <c r="D59" s="1">
        <v>15659471</v>
      </c>
      <c r="E59" s="1">
        <v>20090526</v>
      </c>
      <c r="F59" s="1">
        <v>13230744</v>
      </c>
      <c r="G59" s="1">
        <v>16645541</v>
      </c>
      <c r="H59" s="1">
        <v>14878883</v>
      </c>
      <c r="I59" s="1">
        <v>23201292</v>
      </c>
      <c r="J59" s="1">
        <v>22189350</v>
      </c>
      <c r="K59" s="1">
        <v>19415736</v>
      </c>
      <c r="L59" s="1">
        <v>13965170</v>
      </c>
      <c r="M59" s="1">
        <v>20882492</v>
      </c>
      <c r="N59" s="1">
        <v>18416010</v>
      </c>
    </row>
    <row r="60" spans="1:14" ht="15.75" customHeight="1" x14ac:dyDescent="0.25">
      <c r="C60" s="1">
        <v>18841690</v>
      </c>
      <c r="D60" s="1">
        <v>16961468</v>
      </c>
      <c r="E60" s="1">
        <v>17192352</v>
      </c>
      <c r="F60" s="1">
        <v>17793540</v>
      </c>
      <c r="G60" s="1">
        <v>20015724</v>
      </c>
      <c r="H60" s="1">
        <v>21620276</v>
      </c>
      <c r="I60" s="1">
        <v>8979409</v>
      </c>
      <c r="J60" s="1">
        <v>9604545</v>
      </c>
      <c r="K60" s="1">
        <v>8274164</v>
      </c>
      <c r="L60" s="1">
        <v>8813832</v>
      </c>
      <c r="M60" s="1">
        <v>14588977</v>
      </c>
      <c r="N60" s="1">
        <v>1437546</v>
      </c>
    </row>
    <row r="61" spans="1:14" ht="15.75" customHeight="1" x14ac:dyDescent="0.25">
      <c r="C61" s="1">
        <v>14002484</v>
      </c>
      <c r="D61" s="1">
        <v>14456219</v>
      </c>
      <c r="E61" s="1">
        <v>13182196</v>
      </c>
      <c r="F61" s="1">
        <v>1476217</v>
      </c>
      <c r="G61" s="1">
        <v>1469485</v>
      </c>
      <c r="H61" s="1">
        <v>1452522</v>
      </c>
      <c r="I61" s="1">
        <v>1470774</v>
      </c>
      <c r="J61" s="1">
        <v>1483397</v>
      </c>
      <c r="K61" s="1">
        <v>1509516</v>
      </c>
      <c r="L61" s="1">
        <v>1474907</v>
      </c>
      <c r="M61" s="1">
        <v>1449639</v>
      </c>
      <c r="N61" s="1">
        <v>1411046</v>
      </c>
    </row>
    <row r="62" spans="1:14" ht="15.75" customHeight="1" x14ac:dyDescent="0.25">
      <c r="C62" s="1">
        <v>1840565</v>
      </c>
      <c r="D62" s="1">
        <v>1635828</v>
      </c>
      <c r="E62" s="1">
        <v>1606256</v>
      </c>
      <c r="F62" s="1">
        <v>267062000</v>
      </c>
      <c r="G62" s="1">
        <v>291758624</v>
      </c>
      <c r="H62" s="1">
        <v>273271936</v>
      </c>
      <c r="I62" s="1">
        <v>346968800</v>
      </c>
      <c r="J62" s="1">
        <v>352122336</v>
      </c>
      <c r="K62" s="1">
        <v>376635872</v>
      </c>
      <c r="L62" s="1">
        <v>150988976</v>
      </c>
      <c r="M62" s="1">
        <v>321755168</v>
      </c>
      <c r="N62" s="1">
        <v>328031104</v>
      </c>
    </row>
    <row r="63" spans="1:14" ht="15.75" customHeight="1" x14ac:dyDescent="0.25">
      <c r="C63" s="1">
        <v>395304704</v>
      </c>
      <c r="D63" s="1">
        <v>389207264</v>
      </c>
      <c r="E63" s="1">
        <v>363933952</v>
      </c>
      <c r="F63" s="1">
        <v>299470464</v>
      </c>
      <c r="G63" s="1">
        <v>333610112</v>
      </c>
      <c r="H63" s="1">
        <v>317226688</v>
      </c>
      <c r="I63" s="1">
        <v>387856736</v>
      </c>
      <c r="J63" s="1">
        <v>381801408</v>
      </c>
      <c r="K63" s="1">
        <v>378035968</v>
      </c>
      <c r="L63" s="1">
        <v>244917904</v>
      </c>
      <c r="M63" s="1">
        <v>392211264</v>
      </c>
      <c r="N63" s="1">
        <v>426851168</v>
      </c>
    </row>
    <row r="64" spans="1:14" ht="15.75" customHeight="1" x14ac:dyDescent="0.25">
      <c r="C64" s="1">
        <v>361636320</v>
      </c>
      <c r="D64" s="1">
        <v>338675296</v>
      </c>
      <c r="E64" s="1">
        <v>310630720</v>
      </c>
      <c r="F64" s="1">
        <v>338018944</v>
      </c>
      <c r="G64" s="1">
        <v>284355488</v>
      </c>
      <c r="H64" s="1">
        <v>392054240</v>
      </c>
      <c r="I64" s="1">
        <v>184678704</v>
      </c>
      <c r="J64" s="1">
        <v>198265344</v>
      </c>
      <c r="K64" s="1">
        <v>195708800</v>
      </c>
      <c r="L64" s="1">
        <v>128739576</v>
      </c>
      <c r="M64" s="1">
        <v>266857088</v>
      </c>
      <c r="N64" s="1">
        <v>1233067</v>
      </c>
    </row>
    <row r="65" spans="1:14" ht="15.75" customHeight="1" x14ac:dyDescent="0.25">
      <c r="C65" s="1">
        <v>303775648</v>
      </c>
      <c r="D65" s="1">
        <v>293294272</v>
      </c>
      <c r="E65" s="1">
        <v>302258528</v>
      </c>
      <c r="F65" s="1">
        <v>1224698</v>
      </c>
      <c r="G65" s="1">
        <v>1227905</v>
      </c>
      <c r="H65" s="1">
        <v>1241818</v>
      </c>
      <c r="I65" s="1">
        <v>1247823</v>
      </c>
      <c r="J65" s="1">
        <v>1245398</v>
      </c>
      <c r="K65" s="1">
        <v>1274503</v>
      </c>
      <c r="L65" s="1">
        <v>1230729</v>
      </c>
      <c r="M65" s="1">
        <v>1212248</v>
      </c>
      <c r="N65" s="1">
        <v>1196289</v>
      </c>
    </row>
    <row r="66" spans="1:14" ht="15.75" customHeight="1" x14ac:dyDescent="0.2"/>
    <row r="67" spans="1:14" ht="15.75" customHeight="1" x14ac:dyDescent="0.25">
      <c r="A67" s="2">
        <v>2.4305555555555556E-2</v>
      </c>
      <c r="B67" s="1">
        <v>37</v>
      </c>
      <c r="C67" s="1">
        <v>1198839</v>
      </c>
      <c r="D67" s="1">
        <v>1224679</v>
      </c>
      <c r="E67" s="1">
        <v>1260320</v>
      </c>
      <c r="F67" s="1">
        <v>13878713</v>
      </c>
      <c r="G67" s="1">
        <v>14917165</v>
      </c>
      <c r="H67" s="1">
        <v>13355550</v>
      </c>
      <c r="I67" s="1">
        <v>31897486</v>
      </c>
      <c r="J67" s="1">
        <v>26862856</v>
      </c>
      <c r="K67" s="1">
        <v>32442500</v>
      </c>
      <c r="L67" s="1">
        <v>13583654</v>
      </c>
      <c r="M67" s="1">
        <v>20158648</v>
      </c>
      <c r="N67" s="1">
        <v>20362568</v>
      </c>
    </row>
    <row r="68" spans="1:14" ht="15.75" customHeight="1" x14ac:dyDescent="0.25">
      <c r="C68" s="1">
        <v>21555952</v>
      </c>
      <c r="D68" s="1">
        <v>18384460</v>
      </c>
      <c r="E68" s="1">
        <v>23013086</v>
      </c>
      <c r="F68" s="1">
        <v>15773699</v>
      </c>
      <c r="G68" s="1">
        <v>19515262</v>
      </c>
      <c r="H68" s="1">
        <v>17501992</v>
      </c>
      <c r="I68" s="1">
        <v>26566636</v>
      </c>
      <c r="J68" s="1">
        <v>25398206</v>
      </c>
      <c r="K68" s="1">
        <v>22337720</v>
      </c>
      <c r="L68" s="1">
        <v>16432939</v>
      </c>
      <c r="M68" s="1">
        <v>24061116</v>
      </c>
      <c r="N68" s="1">
        <v>21390308</v>
      </c>
    </row>
    <row r="69" spans="1:14" ht="15.75" customHeight="1" x14ac:dyDescent="0.25">
      <c r="C69" s="1">
        <v>22017756</v>
      </c>
      <c r="D69" s="1">
        <v>20009540</v>
      </c>
      <c r="E69" s="1">
        <v>20152548</v>
      </c>
      <c r="F69" s="1">
        <v>21085422</v>
      </c>
      <c r="G69" s="1">
        <v>23456590</v>
      </c>
      <c r="H69" s="1">
        <v>25336676</v>
      </c>
      <c r="I69" s="1">
        <v>11051517</v>
      </c>
      <c r="J69" s="1">
        <v>11945293</v>
      </c>
      <c r="K69" s="1">
        <v>10273530</v>
      </c>
      <c r="L69" s="1">
        <v>10876722</v>
      </c>
      <c r="M69" s="1">
        <v>17394856</v>
      </c>
      <c r="N69" s="1">
        <v>1438752</v>
      </c>
    </row>
    <row r="70" spans="1:14" ht="15.75" customHeight="1" x14ac:dyDescent="0.25">
      <c r="C70" s="1">
        <v>16562713</v>
      </c>
      <c r="D70" s="1">
        <v>17004130</v>
      </c>
      <c r="E70" s="1">
        <v>15652678</v>
      </c>
      <c r="F70" s="1">
        <v>1480988</v>
      </c>
      <c r="G70" s="1">
        <v>1473961</v>
      </c>
      <c r="H70" s="1">
        <v>1455170</v>
      </c>
      <c r="I70" s="1">
        <v>1477359</v>
      </c>
      <c r="J70" s="1">
        <v>1485056</v>
      </c>
      <c r="K70" s="1">
        <v>1515181</v>
      </c>
      <c r="L70" s="1">
        <v>1477120</v>
      </c>
      <c r="M70" s="1">
        <v>1451343</v>
      </c>
      <c r="N70" s="1">
        <v>1414982</v>
      </c>
    </row>
    <row r="71" spans="1:14" ht="15.75" customHeight="1" x14ac:dyDescent="0.25">
      <c r="C71" s="1">
        <v>2263754</v>
      </c>
      <c r="D71" s="1">
        <v>1930703</v>
      </c>
      <c r="E71" s="1">
        <v>1867029</v>
      </c>
      <c r="F71" s="1">
        <v>326589408</v>
      </c>
      <c r="G71" s="1">
        <v>353132416</v>
      </c>
      <c r="H71" s="1">
        <v>333395232</v>
      </c>
      <c r="I71" s="1">
        <v>408550528</v>
      </c>
      <c r="J71" s="1">
        <v>413901792</v>
      </c>
      <c r="K71" s="1">
        <v>437063072</v>
      </c>
      <c r="L71" s="1">
        <v>192135696</v>
      </c>
      <c r="M71" s="1">
        <v>381822336</v>
      </c>
      <c r="N71" s="1">
        <v>385932288</v>
      </c>
    </row>
    <row r="72" spans="1:14" ht="15.75" customHeight="1" x14ac:dyDescent="0.25">
      <c r="C72" s="1">
        <v>454708576</v>
      </c>
      <c r="D72" s="1">
        <v>450149984</v>
      </c>
      <c r="E72" s="1">
        <v>426018528</v>
      </c>
      <c r="F72" s="1">
        <v>359510880</v>
      </c>
      <c r="G72" s="1">
        <v>396455840</v>
      </c>
      <c r="H72" s="1">
        <v>378720096</v>
      </c>
      <c r="I72" s="1">
        <v>450591296</v>
      </c>
      <c r="J72" s="1">
        <v>444545632</v>
      </c>
      <c r="K72" s="1">
        <v>439673024</v>
      </c>
      <c r="L72" s="1">
        <v>298495648</v>
      </c>
      <c r="M72" s="1">
        <v>450282304</v>
      </c>
      <c r="N72" s="1">
        <v>478438560</v>
      </c>
    </row>
    <row r="73" spans="1:14" ht="15.75" customHeight="1" x14ac:dyDescent="0.25">
      <c r="C73" s="1">
        <v>419729984</v>
      </c>
      <c r="D73" s="1">
        <v>398046944</v>
      </c>
      <c r="E73" s="1">
        <v>369774208</v>
      </c>
      <c r="F73" s="1">
        <v>401954240</v>
      </c>
      <c r="G73" s="1">
        <v>343872704</v>
      </c>
      <c r="H73" s="1">
        <v>453851136</v>
      </c>
      <c r="I73" s="1">
        <v>237079120</v>
      </c>
      <c r="J73" s="1">
        <v>252596480</v>
      </c>
      <c r="K73" s="1">
        <v>248262400</v>
      </c>
      <c r="L73" s="1">
        <v>166248896</v>
      </c>
      <c r="M73" s="1">
        <v>327131136</v>
      </c>
      <c r="N73" s="1">
        <v>1233052</v>
      </c>
    </row>
    <row r="74" spans="1:14" ht="15.75" customHeight="1" x14ac:dyDescent="0.25">
      <c r="C74" s="1">
        <v>359338976</v>
      </c>
      <c r="D74" s="1">
        <v>348572096</v>
      </c>
      <c r="E74" s="1">
        <v>360350464</v>
      </c>
      <c r="F74" s="1">
        <v>1225233</v>
      </c>
      <c r="G74" s="1">
        <v>1229481</v>
      </c>
      <c r="H74" s="1">
        <v>1241109</v>
      </c>
      <c r="I74" s="1">
        <v>1247003</v>
      </c>
      <c r="J74" s="1">
        <v>1242637</v>
      </c>
      <c r="K74" s="1">
        <v>1279029</v>
      </c>
      <c r="L74" s="1">
        <v>1230241</v>
      </c>
      <c r="M74" s="1">
        <v>1214537</v>
      </c>
      <c r="N74" s="1">
        <v>1196172</v>
      </c>
    </row>
    <row r="75" spans="1:14" ht="15.75" customHeight="1" x14ac:dyDescent="0.2"/>
    <row r="76" spans="1:14" ht="15.75" customHeight="1" x14ac:dyDescent="0.25">
      <c r="A76" s="2">
        <v>2.7777777777777776E-2</v>
      </c>
      <c r="B76" s="1">
        <v>37</v>
      </c>
      <c r="C76" s="1">
        <v>1210419</v>
      </c>
      <c r="D76" s="1">
        <v>1239302</v>
      </c>
      <c r="E76" s="1">
        <v>1271618</v>
      </c>
      <c r="F76" s="1">
        <v>16444864</v>
      </c>
      <c r="G76" s="1">
        <v>17423378</v>
      </c>
      <c r="H76" s="1">
        <v>15791766</v>
      </c>
      <c r="I76" s="1">
        <v>35224320</v>
      </c>
      <c r="J76" s="1">
        <v>29945420</v>
      </c>
      <c r="K76" s="1">
        <v>35709348</v>
      </c>
      <c r="L76" s="1">
        <v>16162332</v>
      </c>
      <c r="M76" s="1">
        <v>23280096</v>
      </c>
      <c r="N76" s="1">
        <v>23550578</v>
      </c>
    </row>
    <row r="77" spans="1:14" ht="15.75" customHeight="1" x14ac:dyDescent="0.25">
      <c r="C77" s="1">
        <v>24344692</v>
      </c>
      <c r="D77" s="1">
        <v>20977244</v>
      </c>
      <c r="E77" s="1">
        <v>25959234</v>
      </c>
      <c r="F77" s="1">
        <v>18204562</v>
      </c>
      <c r="G77" s="1">
        <v>22304690</v>
      </c>
      <c r="H77" s="1">
        <v>20158806</v>
      </c>
      <c r="I77" s="1">
        <v>29709502</v>
      </c>
      <c r="J77" s="1">
        <v>28479078</v>
      </c>
      <c r="K77" s="1">
        <v>25175358</v>
      </c>
      <c r="L77" s="1">
        <v>19063456</v>
      </c>
      <c r="M77" s="1">
        <v>27058504</v>
      </c>
      <c r="N77" s="1">
        <v>24213238</v>
      </c>
    </row>
    <row r="78" spans="1:14" ht="15.75" customHeight="1" x14ac:dyDescent="0.25">
      <c r="C78" s="1">
        <v>25154854</v>
      </c>
      <c r="D78" s="1">
        <v>23024178</v>
      </c>
      <c r="E78" s="1">
        <v>22999654</v>
      </c>
      <c r="F78" s="1">
        <v>24259066</v>
      </c>
      <c r="G78" s="1">
        <v>26768274</v>
      </c>
      <c r="H78" s="1">
        <v>28733748</v>
      </c>
      <c r="I78" s="1">
        <v>13211098</v>
      </c>
      <c r="J78" s="1">
        <v>14293189</v>
      </c>
      <c r="K78" s="1">
        <v>12348970</v>
      </c>
      <c r="L78" s="1">
        <v>12736210</v>
      </c>
      <c r="M78" s="1">
        <v>20131746</v>
      </c>
      <c r="N78" s="1">
        <v>1439083</v>
      </c>
    </row>
    <row r="79" spans="1:14" ht="15.75" customHeight="1" x14ac:dyDescent="0.25">
      <c r="C79" s="1">
        <v>19022396</v>
      </c>
      <c r="D79" s="1">
        <v>19620276</v>
      </c>
      <c r="E79" s="1">
        <v>18076064</v>
      </c>
      <c r="F79" s="1">
        <v>1485488</v>
      </c>
      <c r="G79" s="1">
        <v>1478975</v>
      </c>
      <c r="H79" s="1">
        <v>1461423</v>
      </c>
      <c r="I79" s="1">
        <v>1478698</v>
      </c>
      <c r="J79" s="1">
        <v>1486779</v>
      </c>
      <c r="K79" s="1">
        <v>1512320</v>
      </c>
      <c r="L79" s="1">
        <v>1475298</v>
      </c>
      <c r="M79" s="1">
        <v>1451427</v>
      </c>
      <c r="N79" s="1">
        <v>1414014</v>
      </c>
    </row>
    <row r="80" spans="1:14" ht="15.75" customHeight="1" x14ac:dyDescent="0.25">
      <c r="C80" s="1">
        <v>2853886</v>
      </c>
      <c r="D80" s="1">
        <v>2326188</v>
      </c>
      <c r="E80" s="1">
        <v>2230179</v>
      </c>
      <c r="F80" s="1">
        <v>379817952</v>
      </c>
      <c r="G80" s="1">
        <v>406293696</v>
      </c>
      <c r="H80" s="1">
        <v>387408672</v>
      </c>
      <c r="I80" s="1">
        <v>456868672</v>
      </c>
      <c r="J80" s="1">
        <v>461068832</v>
      </c>
      <c r="K80" s="1">
        <v>482108928</v>
      </c>
      <c r="L80" s="1">
        <v>231612224</v>
      </c>
      <c r="M80" s="1">
        <v>431263488</v>
      </c>
      <c r="N80" s="1">
        <v>432576672</v>
      </c>
    </row>
    <row r="81" spans="1:14" ht="15.75" customHeight="1" x14ac:dyDescent="0.25">
      <c r="C81" s="1">
        <v>495099104</v>
      </c>
      <c r="D81" s="1">
        <v>492508224</v>
      </c>
      <c r="E81" s="1">
        <v>471407872</v>
      </c>
      <c r="F81" s="1">
        <v>410660288</v>
      </c>
      <c r="G81" s="1">
        <v>445635616</v>
      </c>
      <c r="H81" s="1">
        <v>429009120</v>
      </c>
      <c r="I81" s="1">
        <v>493419232</v>
      </c>
      <c r="J81" s="1">
        <v>488652512</v>
      </c>
      <c r="K81" s="1">
        <v>484294848</v>
      </c>
      <c r="L81" s="1">
        <v>345819168</v>
      </c>
      <c r="M81" s="1">
        <v>491471936</v>
      </c>
      <c r="N81" s="1">
        <v>512716736</v>
      </c>
    </row>
    <row r="82" spans="1:14" ht="15.75" customHeight="1" x14ac:dyDescent="0.25">
      <c r="C82" s="1">
        <v>463757344</v>
      </c>
      <c r="D82" s="1">
        <v>445555904</v>
      </c>
      <c r="E82" s="1">
        <v>418103232</v>
      </c>
      <c r="F82" s="1">
        <v>452053152</v>
      </c>
      <c r="G82" s="1">
        <v>395170400</v>
      </c>
      <c r="H82" s="1">
        <v>495232416</v>
      </c>
      <c r="I82" s="1">
        <v>289611776</v>
      </c>
      <c r="J82" s="1">
        <v>305476480</v>
      </c>
      <c r="K82" s="1">
        <v>299740160</v>
      </c>
      <c r="L82" s="1">
        <v>205286112</v>
      </c>
      <c r="M82" s="1">
        <v>381804736</v>
      </c>
      <c r="N82" s="1">
        <v>1237150</v>
      </c>
    </row>
    <row r="83" spans="1:14" ht="15.75" customHeight="1" x14ac:dyDescent="0.25">
      <c r="C83" s="1">
        <v>407458688</v>
      </c>
      <c r="D83" s="1">
        <v>397244704</v>
      </c>
      <c r="E83" s="1">
        <v>410946304</v>
      </c>
      <c r="F83" s="1">
        <v>1226802</v>
      </c>
      <c r="G83" s="1">
        <v>1229282</v>
      </c>
      <c r="H83" s="1">
        <v>1247087</v>
      </c>
      <c r="I83" s="1">
        <v>1248873</v>
      </c>
      <c r="J83" s="1">
        <v>1247802</v>
      </c>
      <c r="K83" s="1">
        <v>1278150</v>
      </c>
      <c r="L83" s="1">
        <v>1233455</v>
      </c>
      <c r="M83" s="1">
        <v>1215478</v>
      </c>
      <c r="N83" s="1">
        <v>1197077</v>
      </c>
    </row>
    <row r="84" spans="1:14" ht="15.75" customHeight="1" x14ac:dyDescent="0.2"/>
    <row r="85" spans="1:14" ht="15.75" customHeight="1" x14ac:dyDescent="0.25">
      <c r="A85" s="2">
        <v>3.125E-2</v>
      </c>
      <c r="B85" s="1">
        <v>37</v>
      </c>
      <c r="C85" s="1">
        <v>1233498</v>
      </c>
      <c r="D85" s="1">
        <v>1251156</v>
      </c>
      <c r="E85" s="1">
        <v>1287961</v>
      </c>
      <c r="F85" s="1">
        <v>19036516</v>
      </c>
      <c r="G85" s="1">
        <v>20108248</v>
      </c>
      <c r="H85" s="1">
        <v>18319730</v>
      </c>
      <c r="I85" s="1">
        <v>38396432</v>
      </c>
      <c r="J85" s="1">
        <v>33069284</v>
      </c>
      <c r="K85" s="1">
        <v>38882340</v>
      </c>
      <c r="L85" s="1">
        <v>18696240</v>
      </c>
      <c r="M85" s="1">
        <v>26447330</v>
      </c>
      <c r="N85" s="1">
        <v>26716852</v>
      </c>
    </row>
    <row r="86" spans="1:14" ht="15.75" customHeight="1" x14ac:dyDescent="0.25">
      <c r="C86" s="1">
        <v>27063230</v>
      </c>
      <c r="D86" s="1">
        <v>23594270</v>
      </c>
      <c r="E86" s="1">
        <v>28602478</v>
      </c>
      <c r="F86" s="1">
        <v>20699396</v>
      </c>
      <c r="G86" s="1">
        <v>25107830</v>
      </c>
      <c r="H86" s="1">
        <v>22672692</v>
      </c>
      <c r="I86" s="1">
        <v>32693410</v>
      </c>
      <c r="J86" s="1">
        <v>31463434</v>
      </c>
      <c r="K86" s="1">
        <v>27954070</v>
      </c>
      <c r="L86" s="1">
        <v>21170364</v>
      </c>
      <c r="M86" s="1">
        <v>29959960</v>
      </c>
      <c r="N86" s="1">
        <v>27004898</v>
      </c>
    </row>
    <row r="87" spans="1:14" ht="15.75" customHeight="1" x14ac:dyDescent="0.25">
      <c r="C87" s="1">
        <v>28194160</v>
      </c>
      <c r="D87" s="1">
        <v>25922496</v>
      </c>
      <c r="E87" s="1">
        <v>25858806</v>
      </c>
      <c r="F87" s="1">
        <v>27455766</v>
      </c>
      <c r="G87" s="1">
        <v>30086176</v>
      </c>
      <c r="H87" s="1">
        <v>32122760</v>
      </c>
      <c r="I87" s="1">
        <v>15456308</v>
      </c>
      <c r="J87" s="1">
        <v>16674749</v>
      </c>
      <c r="K87" s="1">
        <v>14510849</v>
      </c>
      <c r="L87" s="1">
        <v>14622064</v>
      </c>
      <c r="M87" s="1">
        <v>22835922</v>
      </c>
      <c r="N87" s="1">
        <v>1447507</v>
      </c>
    </row>
    <row r="88" spans="1:14" ht="15.75" customHeight="1" x14ac:dyDescent="0.25">
      <c r="C88" s="1">
        <v>21551658</v>
      </c>
      <c r="D88" s="1">
        <v>22069450</v>
      </c>
      <c r="E88" s="1">
        <v>20523222</v>
      </c>
      <c r="F88" s="1">
        <v>1484645</v>
      </c>
      <c r="G88" s="1">
        <v>1475418</v>
      </c>
      <c r="H88" s="1">
        <v>1459547</v>
      </c>
      <c r="I88" s="1">
        <v>1478974</v>
      </c>
      <c r="J88" s="1">
        <v>1490231</v>
      </c>
      <c r="K88" s="1">
        <v>1515152</v>
      </c>
      <c r="L88" s="1">
        <v>1477394</v>
      </c>
      <c r="M88" s="1">
        <v>1454117</v>
      </c>
      <c r="N88" s="1">
        <v>1413373</v>
      </c>
    </row>
    <row r="89" spans="1:14" ht="15.75" customHeight="1" x14ac:dyDescent="0.25">
      <c r="C89" s="1">
        <v>3615455</v>
      </c>
      <c r="D89" s="1">
        <v>2855924</v>
      </c>
      <c r="E89" s="1">
        <v>2711855</v>
      </c>
      <c r="F89" s="1">
        <v>426489600</v>
      </c>
      <c r="G89" s="1">
        <v>450988192</v>
      </c>
      <c r="H89" s="1">
        <v>433228896</v>
      </c>
      <c r="I89" s="1">
        <v>492992160</v>
      </c>
      <c r="J89" s="1">
        <v>496952736</v>
      </c>
      <c r="K89" s="1">
        <v>513409856</v>
      </c>
      <c r="L89" s="1">
        <v>271581472</v>
      </c>
      <c r="M89" s="1">
        <v>471231904</v>
      </c>
      <c r="N89" s="1">
        <v>470580672</v>
      </c>
    </row>
    <row r="90" spans="1:14" ht="15.75" customHeight="1" x14ac:dyDescent="0.25">
      <c r="C90" s="1">
        <v>-1</v>
      </c>
      <c r="D90" s="1">
        <v>523133440</v>
      </c>
      <c r="E90" s="1">
        <v>506727808</v>
      </c>
      <c r="F90" s="1">
        <v>454400160</v>
      </c>
      <c r="G90" s="1">
        <v>487316736</v>
      </c>
      <c r="H90" s="1">
        <v>476607264</v>
      </c>
      <c r="I90" s="1">
        <v>-1</v>
      </c>
      <c r="J90" s="1">
        <v>520596384</v>
      </c>
      <c r="K90" s="1">
        <v>517892064</v>
      </c>
      <c r="L90" s="1">
        <v>395925440</v>
      </c>
      <c r="M90" s="1">
        <v>-1</v>
      </c>
      <c r="N90" s="1">
        <v>-1</v>
      </c>
    </row>
    <row r="91" spans="1:14" ht="15.75" customHeight="1" x14ac:dyDescent="0.25">
      <c r="C91" s="1">
        <v>-1</v>
      </c>
      <c r="D91" s="1">
        <v>492446144</v>
      </c>
      <c r="E91" s="1">
        <v>462441568</v>
      </c>
      <c r="F91" s="1">
        <v>492992288</v>
      </c>
      <c r="G91" s="1">
        <v>440870848</v>
      </c>
      <c r="H91" s="1">
        <v>-1</v>
      </c>
      <c r="I91" s="1">
        <v>349187040</v>
      </c>
      <c r="J91" s="1">
        <v>359526400</v>
      </c>
      <c r="K91" s="1">
        <v>351446816</v>
      </c>
      <c r="L91" s="1">
        <v>250960896</v>
      </c>
      <c r="M91" s="1">
        <v>432023712</v>
      </c>
      <c r="N91" s="1">
        <v>1272733</v>
      </c>
    </row>
    <row r="92" spans="1:14" ht="15.75" customHeight="1" x14ac:dyDescent="0.25">
      <c r="C92" s="1">
        <v>449388480</v>
      </c>
      <c r="D92" s="1">
        <v>438899008</v>
      </c>
      <c r="E92" s="1">
        <v>454674208</v>
      </c>
      <c r="F92" s="1">
        <v>1231710</v>
      </c>
      <c r="G92" s="1">
        <v>1234705</v>
      </c>
      <c r="H92" s="1">
        <v>1250419</v>
      </c>
      <c r="I92" s="1">
        <v>1250386</v>
      </c>
      <c r="J92" s="1">
        <v>1255388</v>
      </c>
      <c r="K92" s="1">
        <v>1284176</v>
      </c>
      <c r="L92" s="1">
        <v>1242501</v>
      </c>
      <c r="M92" s="1">
        <v>1216145</v>
      </c>
      <c r="N92" s="1">
        <v>1198654</v>
      </c>
    </row>
    <row r="93" spans="1:14" ht="15.75" customHeight="1" x14ac:dyDescent="0.2"/>
    <row r="94" spans="1:14" ht="15.75" customHeight="1" x14ac:dyDescent="0.25">
      <c r="A94" s="2">
        <v>3.4722222222222224E-2</v>
      </c>
      <c r="B94" s="1">
        <v>37</v>
      </c>
      <c r="C94" s="1">
        <v>1255866</v>
      </c>
      <c r="D94" s="1">
        <v>1267359</v>
      </c>
      <c r="E94" s="1">
        <v>1301684</v>
      </c>
      <c r="F94" s="1">
        <v>21654128</v>
      </c>
      <c r="G94" s="1">
        <v>22627936</v>
      </c>
      <c r="H94" s="1">
        <v>20789748</v>
      </c>
      <c r="I94" s="1">
        <v>41468756</v>
      </c>
      <c r="J94" s="1">
        <v>35836328</v>
      </c>
      <c r="K94" s="1">
        <v>41862992</v>
      </c>
      <c r="L94" s="1">
        <v>21188678</v>
      </c>
      <c r="M94" s="1">
        <v>29406454</v>
      </c>
      <c r="N94" s="1">
        <v>29938054</v>
      </c>
    </row>
    <row r="95" spans="1:14" ht="15.75" customHeight="1" x14ac:dyDescent="0.25">
      <c r="C95" s="1">
        <v>29716008</v>
      </c>
      <c r="D95" s="1">
        <v>26049890</v>
      </c>
      <c r="E95" s="1">
        <v>31240500</v>
      </c>
      <c r="F95" s="1">
        <v>23098390</v>
      </c>
      <c r="G95" s="1">
        <v>27714186</v>
      </c>
      <c r="H95" s="1">
        <v>25179048</v>
      </c>
      <c r="I95" s="1">
        <v>35681940</v>
      </c>
      <c r="J95" s="1">
        <v>34165928</v>
      </c>
      <c r="K95" s="1">
        <v>30549628</v>
      </c>
      <c r="L95" s="1">
        <v>23250574</v>
      </c>
      <c r="M95" s="1">
        <v>32718760</v>
      </c>
      <c r="N95" s="1">
        <v>29677888</v>
      </c>
    </row>
    <row r="96" spans="1:14" ht="15.75" customHeight="1" x14ac:dyDescent="0.25">
      <c r="C96" s="1">
        <v>31102564</v>
      </c>
      <c r="D96" s="1">
        <v>28815168</v>
      </c>
      <c r="E96" s="1">
        <v>28630754</v>
      </c>
      <c r="F96" s="1">
        <v>30434568</v>
      </c>
      <c r="G96" s="1">
        <v>33229730</v>
      </c>
      <c r="H96" s="1">
        <v>35416132</v>
      </c>
      <c r="I96" s="1">
        <v>17701804</v>
      </c>
      <c r="J96" s="1">
        <v>19112572</v>
      </c>
      <c r="K96" s="1">
        <v>16696232</v>
      </c>
      <c r="L96" s="1">
        <v>16474157</v>
      </c>
      <c r="M96" s="1">
        <v>25481868</v>
      </c>
      <c r="N96" s="1">
        <v>1440434</v>
      </c>
    </row>
    <row r="97" spans="1:14" ht="15.75" customHeight="1" x14ac:dyDescent="0.25">
      <c r="C97" s="1">
        <v>23970090</v>
      </c>
      <c r="D97" s="1">
        <v>24443862</v>
      </c>
      <c r="E97" s="1">
        <v>22781614</v>
      </c>
      <c r="F97" s="1">
        <v>1486665</v>
      </c>
      <c r="G97" s="1">
        <v>1477047</v>
      </c>
      <c r="H97" s="1">
        <v>1462434</v>
      </c>
      <c r="I97" s="1">
        <v>1480211</v>
      </c>
      <c r="J97" s="1">
        <v>1491470</v>
      </c>
      <c r="K97" s="1">
        <v>1518625</v>
      </c>
      <c r="L97" s="1">
        <v>1475579</v>
      </c>
      <c r="M97" s="1">
        <v>1450296</v>
      </c>
      <c r="N97" s="1">
        <v>1416402</v>
      </c>
    </row>
    <row r="98" spans="1:14" ht="15.75" customHeight="1" x14ac:dyDescent="0.25">
      <c r="C98" s="1">
        <v>4672361</v>
      </c>
      <c r="D98" s="1">
        <v>3546803</v>
      </c>
      <c r="E98" s="1">
        <v>3328044</v>
      </c>
      <c r="F98" s="1">
        <v>463643712</v>
      </c>
      <c r="G98" s="1">
        <v>483281024</v>
      </c>
      <c r="H98" s="1">
        <v>468672192</v>
      </c>
      <c r="I98" s="1">
        <v>-1</v>
      </c>
      <c r="J98" s="1">
        <v>-1</v>
      </c>
      <c r="K98" s="1">
        <v>-1</v>
      </c>
      <c r="L98" s="1">
        <v>327360000</v>
      </c>
      <c r="M98" s="1">
        <v>500342496</v>
      </c>
      <c r="N98" s="1">
        <v>497406880</v>
      </c>
    </row>
    <row r="99" spans="1:14" ht="15.75" customHeight="1" x14ac:dyDescent="0.25">
      <c r="C99" s="1">
        <v>-1</v>
      </c>
      <c r="D99" s="1">
        <v>-1</v>
      </c>
      <c r="E99" s="1">
        <v>-1</v>
      </c>
      <c r="F99" s="1">
        <v>495012096</v>
      </c>
      <c r="G99" s="1">
        <v>-1</v>
      </c>
      <c r="H99" s="1">
        <v>-1</v>
      </c>
      <c r="I99" s="1">
        <v>-1</v>
      </c>
      <c r="J99" s="1">
        <v>-1</v>
      </c>
      <c r="K99" s="1">
        <v>-1</v>
      </c>
      <c r="L99" s="1">
        <v>431263200</v>
      </c>
      <c r="M99" s="1">
        <v>-1</v>
      </c>
      <c r="N99" s="1">
        <v>-1</v>
      </c>
    </row>
    <row r="100" spans="1:14" ht="15.75" customHeight="1" x14ac:dyDescent="0.25">
      <c r="C100" s="1">
        <v>-1</v>
      </c>
      <c r="D100" s="1">
        <v>-1</v>
      </c>
      <c r="E100" s="1">
        <v>-1</v>
      </c>
      <c r="F100" s="1">
        <v>-1</v>
      </c>
      <c r="G100" s="1">
        <v>485033568</v>
      </c>
      <c r="H100" s="1">
        <v>-1</v>
      </c>
      <c r="I100" s="1">
        <v>401797568</v>
      </c>
      <c r="J100" s="1">
        <v>408831808</v>
      </c>
      <c r="K100" s="1">
        <v>399675808</v>
      </c>
      <c r="L100" s="1">
        <v>290376896</v>
      </c>
      <c r="M100" s="1">
        <v>471024224</v>
      </c>
      <c r="N100" s="1">
        <v>1342692</v>
      </c>
    </row>
    <row r="101" spans="1:14" ht="15.75" customHeight="1" x14ac:dyDescent="0.25">
      <c r="C101" s="1">
        <v>478927776</v>
      </c>
      <c r="D101" s="1">
        <v>469241536</v>
      </c>
      <c r="E101" s="1">
        <v>484537920</v>
      </c>
      <c r="F101" s="1">
        <v>1233687</v>
      </c>
      <c r="G101" s="1">
        <v>1237563</v>
      </c>
      <c r="H101" s="1">
        <v>1256171</v>
      </c>
      <c r="I101" s="1">
        <v>1255635</v>
      </c>
      <c r="J101" s="1">
        <v>1255471</v>
      </c>
      <c r="K101" s="1">
        <v>1287032</v>
      </c>
      <c r="L101" s="1">
        <v>1247038</v>
      </c>
      <c r="M101" s="1">
        <v>1226246</v>
      </c>
      <c r="N101" s="1">
        <v>1206069</v>
      </c>
    </row>
    <row r="102" spans="1:14" ht="15.75" customHeight="1" x14ac:dyDescent="0.2"/>
    <row r="103" spans="1:14" ht="15.75" customHeight="1" x14ac:dyDescent="0.25">
      <c r="A103" s="2">
        <v>3.8194444444444441E-2</v>
      </c>
      <c r="B103" s="1">
        <v>37</v>
      </c>
      <c r="C103" s="1">
        <v>1288865</v>
      </c>
      <c r="D103" s="1">
        <v>1288443</v>
      </c>
      <c r="E103" s="1">
        <v>1319901</v>
      </c>
      <c r="F103" s="1">
        <v>24313386</v>
      </c>
      <c r="G103" s="1">
        <v>25165508</v>
      </c>
      <c r="H103" s="1">
        <v>23369930</v>
      </c>
      <c r="I103" s="1">
        <v>44418376</v>
      </c>
      <c r="J103" s="1">
        <v>38834028</v>
      </c>
      <c r="K103" s="1">
        <v>44700912</v>
      </c>
      <c r="L103" s="1">
        <v>23680674</v>
      </c>
      <c r="M103" s="1">
        <v>32394400</v>
      </c>
      <c r="N103" s="1">
        <v>32942792</v>
      </c>
    </row>
    <row r="104" spans="1:14" ht="15.75" customHeight="1" x14ac:dyDescent="0.25">
      <c r="C104" s="1">
        <v>32398578</v>
      </c>
      <c r="D104" s="1">
        <v>28521652</v>
      </c>
      <c r="E104" s="1">
        <v>33740636</v>
      </c>
      <c r="F104" s="1">
        <v>25478422</v>
      </c>
      <c r="G104" s="1">
        <v>30359262</v>
      </c>
      <c r="H104" s="1">
        <v>27709006</v>
      </c>
      <c r="I104" s="1">
        <v>38454972</v>
      </c>
      <c r="J104" s="1">
        <v>36922776</v>
      </c>
      <c r="K104" s="1">
        <v>33206070</v>
      </c>
      <c r="L104" s="1">
        <v>25343890</v>
      </c>
      <c r="M104" s="1">
        <v>35512144</v>
      </c>
      <c r="N104" s="1">
        <v>32375118</v>
      </c>
    </row>
    <row r="105" spans="1:14" ht="15.75" customHeight="1" x14ac:dyDescent="0.25">
      <c r="C105" s="1">
        <v>34157352</v>
      </c>
      <c r="D105" s="1">
        <v>31699698</v>
      </c>
      <c r="E105" s="1">
        <v>31358688</v>
      </c>
      <c r="F105" s="1">
        <v>33468088</v>
      </c>
      <c r="G105" s="1">
        <v>36273976</v>
      </c>
      <c r="H105" s="1">
        <v>38741536</v>
      </c>
      <c r="I105" s="1">
        <v>19925164</v>
      </c>
      <c r="J105" s="1">
        <v>21643390</v>
      </c>
      <c r="K105" s="1">
        <v>18959458</v>
      </c>
      <c r="L105" s="1">
        <v>18339290</v>
      </c>
      <c r="M105" s="1">
        <v>28177040</v>
      </c>
      <c r="N105" s="1">
        <v>1448684</v>
      </c>
    </row>
    <row r="106" spans="1:14" ht="15.75" customHeight="1" x14ac:dyDescent="0.25">
      <c r="C106" s="1">
        <v>26383186</v>
      </c>
      <c r="D106" s="1">
        <v>26893104</v>
      </c>
      <c r="E106" s="1">
        <v>25185162</v>
      </c>
      <c r="F106" s="1">
        <v>1487104</v>
      </c>
      <c r="G106" s="1">
        <v>1482010</v>
      </c>
      <c r="H106" s="1">
        <v>1464714</v>
      </c>
      <c r="I106" s="1">
        <v>1480673</v>
      </c>
      <c r="J106" s="1">
        <v>1491423</v>
      </c>
      <c r="K106" s="1">
        <v>1514381</v>
      </c>
      <c r="L106" s="1">
        <v>1476982</v>
      </c>
      <c r="M106" s="1">
        <v>1453039</v>
      </c>
      <c r="N106" s="1">
        <v>1417082</v>
      </c>
    </row>
    <row r="107" spans="1:14" ht="15.75" customHeight="1" x14ac:dyDescent="0.25">
      <c r="C107" s="1">
        <v>5891510</v>
      </c>
      <c r="D107" s="1">
        <v>4384319</v>
      </c>
      <c r="E107" s="1">
        <v>4091074</v>
      </c>
      <c r="F107" s="1">
        <v>491951648</v>
      </c>
      <c r="G107" s="1">
        <v>-1</v>
      </c>
      <c r="H107" s="1">
        <v>-1</v>
      </c>
      <c r="I107" s="1">
        <v>-1</v>
      </c>
      <c r="J107" s="1">
        <v>-1</v>
      </c>
      <c r="K107" s="1">
        <v>-1</v>
      </c>
      <c r="L107" s="1">
        <v>364769952</v>
      </c>
      <c r="M107" s="1">
        <v>-1</v>
      </c>
      <c r="N107" s="1">
        <v>-1</v>
      </c>
    </row>
    <row r="108" spans="1:14" ht="15.75" customHeight="1" x14ac:dyDescent="0.25">
      <c r="C108" s="1">
        <v>-1</v>
      </c>
      <c r="D108" s="1">
        <v>-1</v>
      </c>
      <c r="E108" s="1">
        <v>-1</v>
      </c>
      <c r="F108" s="1">
        <v>-1</v>
      </c>
      <c r="G108" s="1">
        <v>-1</v>
      </c>
      <c r="H108" s="1">
        <v>-1</v>
      </c>
      <c r="I108" s="1">
        <v>-1</v>
      </c>
      <c r="J108" s="1">
        <v>-1</v>
      </c>
      <c r="K108" s="1">
        <v>-1</v>
      </c>
      <c r="L108" s="1">
        <v>462956416</v>
      </c>
      <c r="M108" s="1">
        <v>-1</v>
      </c>
      <c r="N108" s="1">
        <v>-1</v>
      </c>
    </row>
    <row r="109" spans="1:14" ht="15.75" customHeight="1" x14ac:dyDescent="0.25">
      <c r="C109" s="1">
        <v>-1</v>
      </c>
      <c r="D109" s="1">
        <v>-1</v>
      </c>
      <c r="E109" s="1">
        <v>-1</v>
      </c>
      <c r="F109" s="1">
        <v>-1</v>
      </c>
      <c r="G109" s="1">
        <v>-1</v>
      </c>
      <c r="H109" s="1">
        <v>-1</v>
      </c>
      <c r="I109" s="1">
        <v>452412352</v>
      </c>
      <c r="J109" s="1">
        <v>454162432</v>
      </c>
      <c r="K109" s="1">
        <v>443986176</v>
      </c>
      <c r="L109" s="1">
        <v>329165088</v>
      </c>
      <c r="M109" s="1">
        <v>503118592</v>
      </c>
      <c r="N109" s="1">
        <v>1456225</v>
      </c>
    </row>
    <row r="110" spans="1:14" ht="15.75" customHeight="1" x14ac:dyDescent="0.25">
      <c r="C110" s="1">
        <v>-1</v>
      </c>
      <c r="D110" s="1">
        <v>-1</v>
      </c>
      <c r="E110" s="1">
        <v>-1</v>
      </c>
      <c r="F110" s="1">
        <v>1238638</v>
      </c>
      <c r="G110" s="1">
        <v>1244208</v>
      </c>
      <c r="H110" s="1">
        <v>1256909</v>
      </c>
      <c r="I110" s="1">
        <v>1259437</v>
      </c>
      <c r="J110" s="1">
        <v>1259958</v>
      </c>
      <c r="K110" s="1">
        <v>1293542</v>
      </c>
      <c r="L110" s="1">
        <v>1251608</v>
      </c>
      <c r="M110" s="1">
        <v>1224418</v>
      </c>
      <c r="N110" s="1">
        <v>1210140</v>
      </c>
    </row>
    <row r="111" spans="1:14" ht="15.75" customHeight="1" x14ac:dyDescent="0.2"/>
    <row r="112" spans="1:14" ht="15.75" customHeight="1" x14ac:dyDescent="0.25">
      <c r="A112" s="2">
        <v>4.1666666666666664E-2</v>
      </c>
      <c r="B112" s="1">
        <v>37</v>
      </c>
      <c r="C112" s="1">
        <v>1355680</v>
      </c>
      <c r="D112" s="1">
        <v>1362653</v>
      </c>
      <c r="E112" s="1">
        <v>1386771</v>
      </c>
      <c r="F112" s="1">
        <v>27824232</v>
      </c>
      <c r="G112" s="1">
        <v>28602452</v>
      </c>
      <c r="H112" s="1">
        <v>26583506</v>
      </c>
      <c r="I112" s="1">
        <v>48506568</v>
      </c>
      <c r="J112" s="1">
        <v>42454820</v>
      </c>
      <c r="K112" s="1">
        <v>48637112</v>
      </c>
      <c r="L112" s="1">
        <v>26830294</v>
      </c>
      <c r="M112" s="1">
        <v>36214132</v>
      </c>
      <c r="N112" s="1">
        <v>36770860</v>
      </c>
    </row>
    <row r="113" spans="3:14" ht="15.75" customHeight="1" x14ac:dyDescent="0.25">
      <c r="C113" s="1">
        <v>35473472</v>
      </c>
      <c r="D113" s="1">
        <v>31400004</v>
      </c>
      <c r="E113" s="1">
        <v>37006536</v>
      </c>
      <c r="F113" s="1">
        <v>28291934</v>
      </c>
      <c r="G113" s="1">
        <v>33474412</v>
      </c>
      <c r="H113" s="1">
        <v>30634892</v>
      </c>
      <c r="I113" s="1">
        <v>41941936</v>
      </c>
      <c r="J113" s="1">
        <v>40408300</v>
      </c>
      <c r="K113" s="1">
        <v>36413008</v>
      </c>
      <c r="L113" s="1">
        <v>27825012</v>
      </c>
      <c r="M113" s="1">
        <v>39006332</v>
      </c>
      <c r="N113" s="1">
        <v>35642976</v>
      </c>
    </row>
    <row r="114" spans="3:14" ht="15.75" customHeight="1" x14ac:dyDescent="0.25">
      <c r="C114" s="1">
        <v>37625680</v>
      </c>
      <c r="D114" s="1">
        <v>35080772</v>
      </c>
      <c r="E114" s="1">
        <v>34611836</v>
      </c>
      <c r="F114" s="1">
        <v>37049700</v>
      </c>
      <c r="G114" s="1">
        <v>40101136</v>
      </c>
      <c r="H114" s="1">
        <v>42608876</v>
      </c>
      <c r="I114" s="1">
        <v>22614846</v>
      </c>
      <c r="J114" s="1">
        <v>24536220</v>
      </c>
      <c r="K114" s="1">
        <v>21558796</v>
      </c>
      <c r="L114" s="1">
        <v>20589264</v>
      </c>
      <c r="M114" s="1">
        <v>31297552</v>
      </c>
      <c r="N114" s="1">
        <v>1468655</v>
      </c>
    </row>
    <row r="115" spans="3:14" ht="15.75" customHeight="1" x14ac:dyDescent="0.25">
      <c r="C115" s="1">
        <v>29200484</v>
      </c>
      <c r="D115" s="1">
        <v>29709504</v>
      </c>
      <c r="E115" s="1">
        <v>27866172</v>
      </c>
      <c r="F115" s="1">
        <v>1505064</v>
      </c>
      <c r="G115" s="1">
        <v>1500322</v>
      </c>
      <c r="H115" s="1">
        <v>1486593</v>
      </c>
      <c r="I115" s="1">
        <v>1502792</v>
      </c>
      <c r="J115" s="1">
        <v>1510367</v>
      </c>
      <c r="K115" s="1">
        <v>1542254</v>
      </c>
      <c r="L115" s="1">
        <v>1497282</v>
      </c>
      <c r="M115" s="1">
        <v>1471887</v>
      </c>
      <c r="N115" s="1">
        <v>1435898</v>
      </c>
    </row>
    <row r="116" spans="3:14" ht="15.75" customHeight="1" x14ac:dyDescent="0.25">
      <c r="C116" s="1">
        <v>7492959</v>
      </c>
      <c r="D116" s="1">
        <v>5601782</v>
      </c>
      <c r="E116" s="1">
        <v>5220403</v>
      </c>
      <c r="F116" s="1">
        <v>-1</v>
      </c>
      <c r="G116" s="1">
        <v>-1</v>
      </c>
      <c r="H116" s="1">
        <v>-1</v>
      </c>
      <c r="I116" s="1">
        <v>-1</v>
      </c>
      <c r="J116" s="1">
        <v>-1</v>
      </c>
      <c r="K116" s="1">
        <v>-1</v>
      </c>
      <c r="L116" s="1">
        <v>401236576</v>
      </c>
      <c r="M116" s="1">
        <v>-1</v>
      </c>
      <c r="N116" s="1">
        <v>-1</v>
      </c>
    </row>
    <row r="117" spans="3:14" ht="15.75" customHeight="1" x14ac:dyDescent="0.25">
      <c r="C117" s="1">
        <v>-1</v>
      </c>
      <c r="D117" s="1">
        <v>-1</v>
      </c>
      <c r="E117" s="1">
        <v>-1</v>
      </c>
      <c r="F117" s="1">
        <v>-1</v>
      </c>
      <c r="G117" s="1">
        <v>-1</v>
      </c>
      <c r="H117" s="1">
        <v>-1</v>
      </c>
      <c r="I117" s="1">
        <v>-1</v>
      </c>
      <c r="J117" s="1">
        <v>-1</v>
      </c>
      <c r="K117" s="1">
        <v>-1</v>
      </c>
      <c r="L117" s="1">
        <v>490711712</v>
      </c>
      <c r="M117" s="1">
        <v>-1</v>
      </c>
      <c r="N117" s="1">
        <v>-1</v>
      </c>
    </row>
    <row r="118" spans="3:14" ht="15.75" customHeight="1" x14ac:dyDescent="0.25">
      <c r="C118" s="1">
        <v>-1</v>
      </c>
      <c r="D118" s="1">
        <v>-1</v>
      </c>
      <c r="E118" s="1">
        <v>-1</v>
      </c>
      <c r="F118" s="1">
        <v>-1</v>
      </c>
      <c r="G118" s="1">
        <v>-1</v>
      </c>
      <c r="H118" s="1">
        <v>-1</v>
      </c>
      <c r="I118" s="1">
        <v>491456192</v>
      </c>
      <c r="J118" s="1">
        <v>492021856</v>
      </c>
      <c r="K118" s="1">
        <v>482709792</v>
      </c>
      <c r="L118" s="1">
        <v>367803360</v>
      </c>
      <c r="M118" s="1">
        <v>-1</v>
      </c>
      <c r="N118" s="1">
        <v>1685254</v>
      </c>
    </row>
    <row r="119" spans="3:14" ht="15.75" customHeight="1" x14ac:dyDescent="0.25">
      <c r="C119" s="1">
        <v>-1</v>
      </c>
      <c r="D119" s="1">
        <v>-1</v>
      </c>
      <c r="E119" s="1">
        <v>-1</v>
      </c>
      <c r="F119" s="1">
        <v>1254154</v>
      </c>
      <c r="G119" s="1">
        <v>1260239</v>
      </c>
      <c r="H119" s="1">
        <v>1271660</v>
      </c>
      <c r="I119" s="1">
        <v>1277730</v>
      </c>
      <c r="J119" s="1">
        <v>1280617</v>
      </c>
      <c r="K119" s="1">
        <v>1311148</v>
      </c>
      <c r="L119" s="1">
        <v>1268590</v>
      </c>
      <c r="M119" s="1">
        <v>1250141</v>
      </c>
      <c r="N119" s="1">
        <v>1240408</v>
      </c>
    </row>
    <row r="120" spans="3:14" ht="15.75" customHeight="1" x14ac:dyDescent="0.2"/>
    <row r="121" spans="3:14" ht="15.75" customHeight="1" x14ac:dyDescent="0.25">
      <c r="C121" s="1">
        <v>1</v>
      </c>
      <c r="D121" s="1">
        <v>2</v>
      </c>
      <c r="E121" s="1">
        <v>3</v>
      </c>
      <c r="F121" s="1">
        <v>4</v>
      </c>
      <c r="G121" s="1">
        <v>5</v>
      </c>
      <c r="H121" s="1">
        <v>6</v>
      </c>
      <c r="I121" s="1">
        <v>7</v>
      </c>
      <c r="J121" s="1">
        <v>8</v>
      </c>
      <c r="K121" s="1">
        <v>9</v>
      </c>
      <c r="L121" s="1">
        <v>10</v>
      </c>
      <c r="M121" s="1">
        <v>11</v>
      </c>
      <c r="N121" s="1">
        <v>12</v>
      </c>
    </row>
    <row r="122" spans="3:14" ht="15.75" customHeight="1" x14ac:dyDescent="0.25">
      <c r="C122" s="3">
        <v>2.53612080324761E+16</v>
      </c>
      <c r="D122" s="3">
        <v>1.69660448770988E+16</v>
      </c>
      <c r="E122" s="3">
        <v>1.85330452657232E+16</v>
      </c>
      <c r="F122" s="3">
        <v>7.5195001207409408E+16</v>
      </c>
      <c r="G122" s="3">
        <v>7.7874805015864096E+16</v>
      </c>
      <c r="H122" s="3">
        <v>7223453101119390</v>
      </c>
      <c r="I122" s="3">
        <v>1.31795941567636E+16</v>
      </c>
      <c r="J122" s="3">
        <v>1.15583955412735E+16</v>
      </c>
      <c r="K122" s="3">
        <v>1.32022729101714E+16</v>
      </c>
      <c r="L122" s="3">
        <v>7.3749569134348608E+16</v>
      </c>
      <c r="M122" s="3">
        <v>9957560099574280</v>
      </c>
      <c r="N122" s="3">
        <v>1.01221902647234E+16</v>
      </c>
    </row>
    <row r="123" spans="3:14" ht="15.75" customHeight="1" x14ac:dyDescent="0.25">
      <c r="C123" s="3">
        <v>9762283106124410</v>
      </c>
      <c r="D123" s="3">
        <v>8.6872618622155392E+16</v>
      </c>
      <c r="E123" s="3">
        <v>1.02147101721916E+16</v>
      </c>
      <c r="F123" s="3">
        <v>7.77265551263524E+16</v>
      </c>
      <c r="G123" s="3">
        <v>9.1933667641814E+16</v>
      </c>
      <c r="H123" s="3">
        <v>8.4123394876193696E+16</v>
      </c>
      <c r="I123" s="3">
        <v>1.16761090433051E+16</v>
      </c>
      <c r="J123" s="3">
        <v>1.10309833462749E+16</v>
      </c>
      <c r="K123" s="3">
        <v>9.9614581610192896E+16</v>
      </c>
      <c r="L123" s="3">
        <v>7644617782742990</v>
      </c>
      <c r="M123" s="3">
        <v>1.05222896911439E+16</v>
      </c>
      <c r="N123" s="3">
        <v>967590656753178</v>
      </c>
    </row>
    <row r="124" spans="3:14" ht="15.75" customHeight="1" x14ac:dyDescent="0.25">
      <c r="C124" s="3">
        <v>1.03390673870413E+16</v>
      </c>
      <c r="D124" s="3">
        <v>9.69598310465224E+16</v>
      </c>
      <c r="E124" s="3">
        <v>9.5142676868018208E+16</v>
      </c>
      <c r="F124" s="3">
        <v>1.0245479134444E+16</v>
      </c>
      <c r="G124" s="3">
        <v>1.1036246784986E+16</v>
      </c>
      <c r="H124" s="3">
        <v>1.17311223046509E+16</v>
      </c>
      <c r="I124" s="3">
        <v>613456473743483</v>
      </c>
      <c r="J124" s="3">
        <v>6.68668267184572E+16</v>
      </c>
      <c r="K124" s="3">
        <v>5.81695972977838E+16</v>
      </c>
      <c r="L124" s="3">
        <v>565288109978362</v>
      </c>
      <c r="M124" s="3">
        <v>863601208264757</v>
      </c>
      <c r="N124" s="3">
        <v>2.12734592329003E+16</v>
      </c>
    </row>
    <row r="125" spans="3:14" ht="15.75" customHeight="1" x14ac:dyDescent="0.25">
      <c r="C125" s="3">
        <v>7.98786612736212E+16</v>
      </c>
      <c r="D125" s="3">
        <v>812155885554824</v>
      </c>
      <c r="E125" s="3">
        <v>7.6264201879645408E+16</v>
      </c>
      <c r="F125" s="3">
        <v>-2.77569478995507E+16</v>
      </c>
      <c r="G125" s="3">
        <v>-1.9731517021506E+16</v>
      </c>
      <c r="H125" s="3">
        <v>-2.70220984280167E+16</v>
      </c>
      <c r="I125" s="3">
        <v>-3.6664368833198496E+16</v>
      </c>
      <c r="J125" s="3">
        <v>-4.40334382371206E+16</v>
      </c>
      <c r="K125" s="3">
        <v>-5.5127051582033E+16</v>
      </c>
      <c r="L125" s="3">
        <v>-6.5098996024975296E+16</v>
      </c>
      <c r="M125" s="3">
        <v>-5.9229070393134E+16</v>
      </c>
      <c r="N125" s="3">
        <v>-5.8021809870307296E+16</v>
      </c>
    </row>
    <row r="126" spans="3:14" ht="15.75" customHeight="1" x14ac:dyDescent="0.25">
      <c r="C126" s="3">
        <v>1576782064682140</v>
      </c>
      <c r="D126" s="3">
        <v>1.07434166690889E+16</v>
      </c>
      <c r="E126" s="3">
        <v>9.7229011461038208E+16</v>
      </c>
      <c r="F126" s="3">
        <v>1.67198373653307E+16</v>
      </c>
      <c r="G126" s="3">
        <v>1.79394042050101E+16</v>
      </c>
      <c r="H126" s="3">
        <v>1.72905028241356E+16</v>
      </c>
      <c r="I126" s="3">
        <v>2.01981866611624E+16</v>
      </c>
      <c r="J126" s="3">
        <v>2.03399993652078E+16</v>
      </c>
      <c r="K126" s="3">
        <v>2.10694688331896E+16</v>
      </c>
      <c r="L126" s="3">
        <v>1.19425591288809E+16</v>
      </c>
      <c r="M126" s="3">
        <v>1.85682157781586E+16</v>
      </c>
      <c r="N126" s="3">
        <v>1.84905336169226E+16</v>
      </c>
    </row>
    <row r="127" spans="3:14" ht="15.75" customHeight="1" x14ac:dyDescent="0.25">
      <c r="C127" s="3">
        <v>2.27341518255554E+16</v>
      </c>
      <c r="D127" s="3">
        <v>2.16112741753019E+16</v>
      </c>
      <c r="E127" s="3">
        <v>2.07827407133276E+16</v>
      </c>
      <c r="F127" s="3">
        <v>1.81409932542189E+16</v>
      </c>
      <c r="G127" s="3">
        <v>1.98403444315646E+16</v>
      </c>
      <c r="H127" s="3">
        <v>1.92537534055978E+16</v>
      </c>
      <c r="I127" s="3">
        <v>2250867570452980</v>
      </c>
      <c r="J127" s="3">
        <v>2.14357988333715E+16</v>
      </c>
      <c r="K127" s="3">
        <v>2.11816824463311E+16</v>
      </c>
      <c r="L127" s="3">
        <v>1.50617045769473E+16</v>
      </c>
      <c r="M127" s="3">
        <v>2219534003125730</v>
      </c>
      <c r="N127" s="3">
        <v>2.32669296958087E+16</v>
      </c>
    </row>
    <row r="128" spans="3:14" ht="15.75" customHeight="1" x14ac:dyDescent="0.25">
      <c r="C128" s="3">
        <v>2.10168502777405E+16</v>
      </c>
      <c r="D128" s="3">
        <v>1979289032209850</v>
      </c>
      <c r="E128" s="3">
        <v>1860440648116300</v>
      </c>
      <c r="F128" s="3">
        <v>2.00488359652062E+16</v>
      </c>
      <c r="G128" s="3">
        <v>1.75653201627309E+16</v>
      </c>
      <c r="H128" s="3">
        <v>2.2565817711625E+16</v>
      </c>
      <c r="I128" s="3">
        <v>1.48431065867705E+16</v>
      </c>
      <c r="J128" s="3">
        <v>1.49793818015006E+16</v>
      </c>
      <c r="K128" s="3">
        <v>1.46082502156981E+16</v>
      </c>
      <c r="L128" s="3">
        <v>1.08874158345859E+16</v>
      </c>
      <c r="M128" s="3">
        <v>1.6967460334894E+16</v>
      </c>
      <c r="N128" s="3">
        <v>5.699129463434E+16</v>
      </c>
    </row>
    <row r="129" spans="1:14" ht="15.75" customHeight="1" x14ac:dyDescent="0.25">
      <c r="C129" s="3">
        <v>1.75822515589662E+16</v>
      </c>
      <c r="D129" s="3">
        <v>1.72059353663217E+16</v>
      </c>
      <c r="E129" s="3">
        <v>1.78762382792793E+16</v>
      </c>
      <c r="F129" s="3">
        <v>-1.18719914286323E+16</v>
      </c>
      <c r="G129" s="3">
        <v>-1.44138482575898E+16</v>
      </c>
      <c r="H129" s="3">
        <v>-251765694519931</v>
      </c>
      <c r="I129" s="3">
        <v>-3.75396125120816E+16</v>
      </c>
      <c r="J129" s="3">
        <v>-3383878008308470</v>
      </c>
      <c r="K129" s="3">
        <v>-4.83007974986232E+16</v>
      </c>
      <c r="L129" s="3">
        <v>-4.7378883783593696E+16</v>
      </c>
      <c r="M129" s="3">
        <v>-7.2077412238797696E+16</v>
      </c>
      <c r="N129" s="3">
        <v>-715879816906406</v>
      </c>
    </row>
    <row r="130" spans="1:14" ht="15.75" customHeight="1" x14ac:dyDescent="0.25">
      <c r="A130" s="1" t="s">
        <v>13</v>
      </c>
    </row>
    <row r="131" spans="1:14" ht="15.75" customHeight="1" x14ac:dyDescent="0.25">
      <c r="A131" s="1" t="s">
        <v>14</v>
      </c>
    </row>
    <row r="132" spans="1:14" ht="15.75" customHeight="1" x14ac:dyDescent="0.2"/>
    <row r="133" spans="1:14" ht="15.75" customHeight="1" x14ac:dyDescent="0.2"/>
    <row r="134" spans="1:14" ht="15.75" customHeight="1" x14ac:dyDescent="0.2"/>
    <row r="135" spans="1:14" ht="15.75" customHeight="1" x14ac:dyDescent="0.2"/>
    <row r="136" spans="1:14" ht="15.75" customHeight="1" x14ac:dyDescent="0.2"/>
    <row r="137" spans="1:14" ht="15.75" customHeight="1" x14ac:dyDescent="0.2"/>
    <row r="138" spans="1:14" ht="15.75" customHeight="1" x14ac:dyDescent="0.2"/>
    <row r="139" spans="1:14" ht="15.75" customHeight="1" x14ac:dyDescent="0.2"/>
    <row r="140" spans="1:14" ht="15.75" customHeight="1" x14ac:dyDescent="0.2"/>
    <row r="141" spans="1:14" ht="15.75" customHeight="1" x14ac:dyDescent="0.2"/>
    <row r="142" spans="1:14" ht="15.75" customHeight="1" x14ac:dyDescent="0.2"/>
    <row r="143" spans="1:14" ht="15.75" customHeight="1" x14ac:dyDescent="0.2"/>
    <row r="144" spans="1:1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7"/>
  <sheetViews>
    <sheetView workbookViewId="0"/>
  </sheetViews>
  <sheetFormatPr defaultColWidth="12.625" defaultRowHeight="15" customHeight="1" x14ac:dyDescent="0.2"/>
  <sheetData>
    <row r="1" spans="1:2" x14ac:dyDescent="0.25">
      <c r="A1" s="1">
        <v>1247547</v>
      </c>
      <c r="B1" s="1">
        <v>1529954</v>
      </c>
    </row>
    <row r="2" spans="1:2" x14ac:dyDescent="0.25">
      <c r="A2" s="1">
        <v>1285591</v>
      </c>
      <c r="B2" s="1">
        <v>1525607</v>
      </c>
    </row>
    <row r="3" spans="1:2" x14ac:dyDescent="0.25">
      <c r="A3" s="1">
        <v>1318572</v>
      </c>
      <c r="B3" s="1">
        <v>1512937</v>
      </c>
    </row>
    <row r="4" spans="1:2" x14ac:dyDescent="0.25">
      <c r="A4" s="1">
        <v>1524941</v>
      </c>
      <c r="B4" s="1">
        <v>1531367</v>
      </c>
    </row>
    <row r="5" spans="1:2" x14ac:dyDescent="0.25">
      <c r="A5" s="1">
        <v>1424732</v>
      </c>
      <c r="B5" s="1">
        <v>1547153</v>
      </c>
    </row>
    <row r="6" spans="1:2" x14ac:dyDescent="0.25">
      <c r="A6" s="1">
        <v>1435647</v>
      </c>
      <c r="B6" s="1">
        <v>1577017</v>
      </c>
    </row>
    <row r="7" spans="1:2" x14ac:dyDescent="0.25">
      <c r="A7" s="1">
        <v>1534958</v>
      </c>
      <c r="B7" s="1">
        <v>1540332</v>
      </c>
    </row>
    <row r="8" spans="1:2" x14ac:dyDescent="0.25">
      <c r="A8" s="1">
        <v>1517178</v>
      </c>
      <c r="B8" s="1">
        <v>1510366</v>
      </c>
    </row>
    <row r="9" spans="1:2" x14ac:dyDescent="0.25">
      <c r="A9" s="1">
        <v>1571731</v>
      </c>
      <c r="B9" s="1">
        <v>1473206</v>
      </c>
    </row>
    <row r="10" spans="1:2" x14ac:dyDescent="0.25">
      <c r="A10" s="1">
        <v>1343692</v>
      </c>
      <c r="B10" s="1">
        <v>1203571</v>
      </c>
    </row>
    <row r="11" spans="1:2" x14ac:dyDescent="0.25">
      <c r="A11" s="1">
        <v>1634055</v>
      </c>
      <c r="B11" s="1">
        <v>1243588</v>
      </c>
    </row>
    <row r="12" spans="1:2" x14ac:dyDescent="0.25">
      <c r="A12" s="1">
        <v>1585510</v>
      </c>
      <c r="B12" s="1">
        <v>1260006</v>
      </c>
    </row>
    <row r="13" spans="1:2" x14ac:dyDescent="0.25">
      <c r="A13" s="1">
        <v>1336196</v>
      </c>
      <c r="B13" s="1">
        <v>1697133</v>
      </c>
    </row>
    <row r="14" spans="1:2" x14ac:dyDescent="0.25">
      <c r="A14" s="1">
        <v>1376169</v>
      </c>
      <c r="B14" s="1">
        <v>1765139</v>
      </c>
    </row>
    <row r="15" spans="1:2" x14ac:dyDescent="0.25">
      <c r="A15" s="1">
        <v>1413527</v>
      </c>
      <c r="B15" s="1">
        <v>1710586</v>
      </c>
    </row>
    <row r="16" spans="1:2" x14ac:dyDescent="0.25">
      <c r="A16" s="1">
        <v>1445293</v>
      </c>
      <c r="B16" s="1">
        <v>2062229</v>
      </c>
    </row>
    <row r="17" spans="1:2" x14ac:dyDescent="0.25">
      <c r="A17" s="1">
        <v>1474518</v>
      </c>
      <c r="B17" s="1">
        <v>2158598</v>
      </c>
    </row>
    <row r="18" spans="1:2" x14ac:dyDescent="0.25">
      <c r="A18" s="1">
        <v>1453665</v>
      </c>
      <c r="B18" s="1">
        <v>2479739</v>
      </c>
    </row>
    <row r="19" spans="1:2" x14ac:dyDescent="0.25">
      <c r="A19" s="1">
        <v>1504503</v>
      </c>
      <c r="B19" s="1">
        <v>1407932</v>
      </c>
    </row>
    <row r="20" spans="1:2" x14ac:dyDescent="0.25">
      <c r="A20" s="1">
        <v>1541884</v>
      </c>
      <c r="B20" s="1">
        <v>2088894</v>
      </c>
    </row>
    <row r="21" spans="1:2" x14ac:dyDescent="0.25">
      <c r="A21" s="1">
        <v>1522547</v>
      </c>
      <c r="B21" s="1">
        <v>2122110</v>
      </c>
    </row>
    <row r="22" spans="1:2" x14ac:dyDescent="0.25">
      <c r="A22" s="1">
        <v>1410496</v>
      </c>
      <c r="B22" s="1">
        <v>2143786</v>
      </c>
    </row>
    <row r="23" spans="1:2" x14ac:dyDescent="0.25">
      <c r="A23" s="1">
        <v>1780286</v>
      </c>
      <c r="B23" s="1">
        <v>2305097</v>
      </c>
    </row>
    <row r="24" spans="1:2" x14ac:dyDescent="0.25">
      <c r="A24" s="1">
        <v>1701133</v>
      </c>
      <c r="B24" s="1">
        <v>2196960</v>
      </c>
    </row>
    <row r="25" spans="1:2" x14ac:dyDescent="0.25">
      <c r="A25" s="1">
        <v>1359364</v>
      </c>
      <c r="B25" s="1">
        <v>1883892</v>
      </c>
    </row>
    <row r="26" spans="1:2" x14ac:dyDescent="0.25">
      <c r="A26" s="1">
        <v>1384708</v>
      </c>
      <c r="B26" s="1">
        <v>2006334</v>
      </c>
    </row>
    <row r="27" spans="1:2" x14ac:dyDescent="0.25">
      <c r="A27" s="1">
        <v>1426550</v>
      </c>
      <c r="B27" s="1">
        <v>1901749</v>
      </c>
    </row>
    <row r="28" spans="1:2" x14ac:dyDescent="0.25">
      <c r="A28" s="1">
        <v>1510120</v>
      </c>
      <c r="B28" s="1">
        <v>2436337</v>
      </c>
    </row>
    <row r="29" spans="1:2" x14ac:dyDescent="0.25">
      <c r="A29" s="1">
        <v>1555287</v>
      </c>
      <c r="B29" s="1">
        <v>2409302</v>
      </c>
    </row>
    <row r="30" spans="1:2" x14ac:dyDescent="0.25">
      <c r="A30" s="1">
        <v>1568108</v>
      </c>
      <c r="B30" s="1">
        <v>2549059</v>
      </c>
    </row>
    <row r="31" spans="1:2" x14ac:dyDescent="0.25">
      <c r="A31" s="1">
        <v>1419217</v>
      </c>
      <c r="B31" s="1">
        <v>1784220</v>
      </c>
    </row>
    <row r="32" spans="1:2" x14ac:dyDescent="0.25">
      <c r="A32" s="1">
        <v>1457065</v>
      </c>
      <c r="B32" s="1">
        <v>3013659</v>
      </c>
    </row>
    <row r="33" spans="1:2" x14ac:dyDescent="0.25">
      <c r="A33" s="1">
        <v>1446693</v>
      </c>
      <c r="B33" s="1">
        <v>3386385</v>
      </c>
    </row>
    <row r="34" spans="1:2" x14ac:dyDescent="0.25">
      <c r="A34" s="1">
        <v>1302699</v>
      </c>
      <c r="B34" s="1">
        <v>2117712</v>
      </c>
    </row>
    <row r="35" spans="1:2" x14ac:dyDescent="0.25">
      <c r="A35" s="1">
        <v>1608079</v>
      </c>
      <c r="B35" s="1">
        <v>2135767</v>
      </c>
    </row>
    <row r="36" spans="1:2" x14ac:dyDescent="0.25">
      <c r="A36" s="1">
        <v>1493483</v>
      </c>
      <c r="B36" s="1">
        <v>2012553</v>
      </c>
    </row>
    <row r="37" spans="1:2" x14ac:dyDescent="0.25">
      <c r="A37" s="1">
        <v>1322104</v>
      </c>
      <c r="B37" s="1">
        <v>2267650</v>
      </c>
    </row>
    <row r="38" spans="1:2" x14ac:dyDescent="0.25">
      <c r="A38" s="1">
        <v>1385595</v>
      </c>
      <c r="B38" s="1">
        <v>2044692</v>
      </c>
    </row>
    <row r="39" spans="1:2" x14ac:dyDescent="0.25">
      <c r="A39" s="1">
        <v>1405184</v>
      </c>
      <c r="B39" s="1">
        <v>2516465</v>
      </c>
    </row>
    <row r="40" spans="1:2" x14ac:dyDescent="0.25">
      <c r="B40" s="1">
        <v>1487173</v>
      </c>
    </row>
    <row r="41" spans="1:2" x14ac:dyDescent="0.25">
      <c r="B41" s="1">
        <v>1488972</v>
      </c>
    </row>
    <row r="42" spans="1:2" x14ac:dyDescent="0.25">
      <c r="B42" s="1">
        <v>1546278</v>
      </c>
    </row>
    <row r="43" spans="1:2" x14ac:dyDescent="0.25">
      <c r="B43" s="1">
        <v>1278514</v>
      </c>
    </row>
    <row r="44" spans="1:2" x14ac:dyDescent="0.25">
      <c r="B44" s="1">
        <v>1644088</v>
      </c>
    </row>
    <row r="45" spans="1:2" x14ac:dyDescent="0.25">
      <c r="B45" s="1">
        <v>1340779</v>
      </c>
    </row>
    <row r="46" spans="1:2" x14ac:dyDescent="0.25">
      <c r="B46" s="1">
        <v>1939673</v>
      </c>
    </row>
    <row r="47" spans="1:2" x14ac:dyDescent="0.25">
      <c r="B47" s="1">
        <v>1930704</v>
      </c>
    </row>
    <row r="48" spans="1:2" x14ac:dyDescent="0.25">
      <c r="B48" s="1">
        <v>1824967</v>
      </c>
    </row>
    <row r="49" spans="2:2" x14ac:dyDescent="0.25">
      <c r="B49" s="1">
        <v>1272348</v>
      </c>
    </row>
    <row r="50" spans="2:2" x14ac:dyDescent="0.25">
      <c r="B50" s="1">
        <v>1273439</v>
      </c>
    </row>
    <row r="51" spans="2:2" x14ac:dyDescent="0.25">
      <c r="B51" s="1">
        <v>1292989</v>
      </c>
    </row>
    <row r="52" spans="2:2" x14ac:dyDescent="0.25">
      <c r="B52" s="1">
        <v>1300981</v>
      </c>
    </row>
    <row r="53" spans="2:2" x14ac:dyDescent="0.25">
      <c r="B53" s="1">
        <v>1304956</v>
      </c>
    </row>
    <row r="54" spans="2:2" x14ac:dyDescent="0.25">
      <c r="B54" s="1">
        <v>1338622</v>
      </c>
    </row>
    <row r="55" spans="2:2" x14ac:dyDescent="0.25">
      <c r="B55" s="1">
        <v>1297078</v>
      </c>
    </row>
    <row r="56" spans="2:2" x14ac:dyDescent="0.25">
      <c r="B56" s="1">
        <v>1283288</v>
      </c>
    </row>
    <row r="57" spans="2:2" x14ac:dyDescent="0.25">
      <c r="B57" s="1">
        <v>1266464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0" customWidth="1"/>
    <col min="4" max="4" width="9.625" customWidth="1"/>
    <col min="5" max="5" width="11.125" customWidth="1"/>
    <col min="6" max="6" width="9.125" customWidth="1"/>
    <col min="7" max="7" width="7.625" customWidth="1"/>
    <col min="8" max="8" width="12.5" customWidth="1"/>
    <col min="9" max="10" width="7.625" customWidth="1"/>
    <col min="11" max="11" width="8.75" customWidth="1"/>
    <col min="12" max="26" width="7.625" customWidth="1"/>
  </cols>
  <sheetData>
    <row r="1" spans="1:26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5"/>
      <c r="H1" s="6" t="s">
        <v>21</v>
      </c>
      <c r="I1" s="5"/>
      <c r="J1" s="5"/>
      <c r="K1" s="7" t="s">
        <v>22</v>
      </c>
      <c r="L1" s="8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9" t="s">
        <v>23</v>
      </c>
      <c r="B2" s="1">
        <v>0</v>
      </c>
      <c r="C2" s="1">
        <v>1524941</v>
      </c>
      <c r="K2" s="1" t="s">
        <v>24</v>
      </c>
      <c r="L2" s="10"/>
    </row>
    <row r="3" spans="1:26" x14ac:dyDescent="0.25">
      <c r="A3" s="9" t="s">
        <v>23</v>
      </c>
      <c r="B3" s="1">
        <v>0</v>
      </c>
      <c r="C3" s="1">
        <v>1424732</v>
      </c>
    </row>
    <row r="4" spans="1:26" x14ac:dyDescent="0.25">
      <c r="A4" s="9" t="s">
        <v>23</v>
      </c>
      <c r="B4" s="1">
        <v>0</v>
      </c>
      <c r="C4" s="1">
        <v>1435647</v>
      </c>
      <c r="D4" s="1">
        <f>AVERAGE(C2:C4)</f>
        <v>1461773.3333333333</v>
      </c>
      <c r="E4" s="11">
        <f>STDEV(C2:C4)/D4*100</f>
        <v>3.7609358649694875</v>
      </c>
      <c r="F4" s="12">
        <f>D4-$D$4</f>
        <v>0</v>
      </c>
    </row>
    <row r="5" spans="1:26" x14ac:dyDescent="0.25">
      <c r="A5" s="9" t="s">
        <v>25</v>
      </c>
      <c r="B5" s="1">
        <v>0</v>
      </c>
      <c r="C5" s="1">
        <v>1534958</v>
      </c>
    </row>
    <row r="6" spans="1:26" x14ac:dyDescent="0.25">
      <c r="A6" s="9" t="s">
        <v>25</v>
      </c>
      <c r="B6" s="1">
        <v>0</v>
      </c>
      <c r="C6" s="1">
        <v>1517178</v>
      </c>
      <c r="K6" s="1" t="s">
        <v>26</v>
      </c>
    </row>
    <row r="7" spans="1:26" x14ac:dyDescent="0.25">
      <c r="A7" s="9" t="s">
        <v>25</v>
      </c>
      <c r="B7" s="1">
        <v>0</v>
      </c>
      <c r="C7" s="1">
        <v>1571731</v>
      </c>
      <c r="D7" s="1">
        <f>AVERAGE(C5:C7)</f>
        <v>1541289</v>
      </c>
      <c r="E7" s="11">
        <f>STDEV(C5:C7)/D7*100</f>
        <v>1.8051182328915207</v>
      </c>
      <c r="F7" s="12">
        <f>D7-$D$4</f>
        <v>79515.666666666744</v>
      </c>
      <c r="K7" s="1" t="s">
        <v>27</v>
      </c>
    </row>
    <row r="8" spans="1:26" x14ac:dyDescent="0.25">
      <c r="A8" s="9" t="s">
        <v>28</v>
      </c>
      <c r="B8" s="1">
        <v>0</v>
      </c>
      <c r="C8" s="1">
        <v>1343692</v>
      </c>
    </row>
    <row r="9" spans="1:26" x14ac:dyDescent="0.25">
      <c r="A9" s="9" t="s">
        <v>28</v>
      </c>
      <c r="B9" s="1">
        <v>0</v>
      </c>
      <c r="C9" s="1">
        <v>1634055</v>
      </c>
    </row>
    <row r="10" spans="1:26" x14ac:dyDescent="0.25">
      <c r="A10" s="9" t="s">
        <v>28</v>
      </c>
      <c r="B10" s="1">
        <v>0</v>
      </c>
      <c r="C10" s="1">
        <v>1585510</v>
      </c>
      <c r="D10" s="1">
        <f>AVERAGE(C8:C10)</f>
        <v>1521085.6666666667</v>
      </c>
      <c r="E10" s="11">
        <f>STDEV(C8:C10)/D10*100</f>
        <v>10.225136127905651</v>
      </c>
      <c r="F10" s="12">
        <f>D10-$D$4</f>
        <v>59312.333333333489</v>
      </c>
    </row>
    <row r="11" spans="1:26" x14ac:dyDescent="0.25">
      <c r="A11" s="9" t="s">
        <v>29</v>
      </c>
      <c r="B11" s="1">
        <v>0</v>
      </c>
      <c r="C11" s="1">
        <v>1336196</v>
      </c>
    </row>
    <row r="12" spans="1:26" x14ac:dyDescent="0.25">
      <c r="A12" s="9" t="s">
        <v>29</v>
      </c>
      <c r="B12" s="1">
        <v>0</v>
      </c>
      <c r="C12" s="1">
        <v>1376169</v>
      </c>
    </row>
    <row r="13" spans="1:26" x14ac:dyDescent="0.25">
      <c r="A13" s="9" t="s">
        <v>29</v>
      </c>
      <c r="B13" s="1">
        <v>0</v>
      </c>
      <c r="C13" s="1">
        <v>1413527</v>
      </c>
      <c r="D13" s="1">
        <f>AVERAGE(C11:C13)</f>
        <v>1375297.3333333333</v>
      </c>
      <c r="E13" s="11">
        <f>STDEV(C11:C13)/D13*100</f>
        <v>2.8119641738472394</v>
      </c>
      <c r="F13" s="12">
        <f>D13-$D$4</f>
        <v>-86476</v>
      </c>
    </row>
    <row r="14" spans="1:26" x14ac:dyDescent="0.25">
      <c r="A14" s="9" t="s">
        <v>30</v>
      </c>
      <c r="B14" s="1">
        <v>0</v>
      </c>
      <c r="C14" s="1">
        <v>1445293</v>
      </c>
    </row>
    <row r="15" spans="1:26" x14ac:dyDescent="0.25">
      <c r="A15" s="9" t="s">
        <v>30</v>
      </c>
      <c r="B15" s="1">
        <v>0</v>
      </c>
      <c r="C15" s="1">
        <v>1474518</v>
      </c>
    </row>
    <row r="16" spans="1:26" x14ac:dyDescent="0.25">
      <c r="A16" s="9" t="s">
        <v>30</v>
      </c>
      <c r="B16" s="1">
        <v>0</v>
      </c>
      <c r="C16" s="1">
        <v>1453665</v>
      </c>
      <c r="D16" s="1">
        <f>AVERAGE(C14:C16)</f>
        <v>1457825.3333333333</v>
      </c>
      <c r="E16" s="11">
        <f>STDEV(C14:C16)/D16*100</f>
        <v>1.0323685856256415</v>
      </c>
      <c r="F16" s="12">
        <f>D16-$D$4</f>
        <v>-3948</v>
      </c>
    </row>
    <row r="17" spans="1:6" x14ac:dyDescent="0.25">
      <c r="A17" s="9" t="s">
        <v>31</v>
      </c>
      <c r="B17" s="1">
        <v>0</v>
      </c>
      <c r="C17" s="1">
        <v>1504503</v>
      </c>
    </row>
    <row r="18" spans="1:6" x14ac:dyDescent="0.25">
      <c r="A18" s="9" t="s">
        <v>31</v>
      </c>
      <c r="B18" s="1">
        <v>0</v>
      </c>
      <c r="C18" s="1">
        <v>1541884</v>
      </c>
    </row>
    <row r="19" spans="1:6" x14ac:dyDescent="0.25">
      <c r="A19" s="9" t="s">
        <v>31</v>
      </c>
      <c r="B19" s="1">
        <v>0</v>
      </c>
      <c r="C19" s="1">
        <v>1522547</v>
      </c>
      <c r="D19" s="1">
        <f>AVERAGE(C17:C19)</f>
        <v>1522978</v>
      </c>
      <c r="E19" s="11">
        <f>STDEV(C17:C19)/D19*100</f>
        <v>1.2274784452325889</v>
      </c>
      <c r="F19" s="12">
        <f>D19-$D$4</f>
        <v>61204.666666666744</v>
      </c>
    </row>
    <row r="20" spans="1:6" x14ac:dyDescent="0.25">
      <c r="A20" s="9" t="s">
        <v>32</v>
      </c>
      <c r="B20" s="1">
        <v>0</v>
      </c>
      <c r="C20" s="1">
        <v>1410496</v>
      </c>
    </row>
    <row r="21" spans="1:6" ht="15.75" customHeight="1" x14ac:dyDescent="0.25">
      <c r="A21" s="9" t="s">
        <v>32</v>
      </c>
      <c r="B21" s="1">
        <v>0</v>
      </c>
      <c r="C21" s="1">
        <v>1780286</v>
      </c>
    </row>
    <row r="22" spans="1:6" ht="15.75" customHeight="1" x14ac:dyDescent="0.25">
      <c r="A22" s="9" t="s">
        <v>32</v>
      </c>
      <c r="B22" s="1">
        <v>0</v>
      </c>
      <c r="C22" s="1">
        <v>1701133</v>
      </c>
      <c r="D22" s="1">
        <f>AVERAGE(C20:C22)</f>
        <v>1630638.3333333333</v>
      </c>
      <c r="E22" s="11">
        <f>STDEV(C20:C22)/D22*100</f>
        <v>11.94092739237051</v>
      </c>
      <c r="F22" s="12">
        <f>D22-$D$4</f>
        <v>168865</v>
      </c>
    </row>
    <row r="23" spans="1:6" ht="15.75" customHeight="1" x14ac:dyDescent="0.25">
      <c r="A23" s="9" t="s">
        <v>33</v>
      </c>
      <c r="B23" s="1">
        <v>0</v>
      </c>
      <c r="C23" s="1">
        <v>1359364</v>
      </c>
    </row>
    <row r="24" spans="1:6" ht="15.75" customHeight="1" x14ac:dyDescent="0.25">
      <c r="A24" s="9" t="s">
        <v>33</v>
      </c>
      <c r="B24" s="1">
        <v>0</v>
      </c>
      <c r="C24" s="1">
        <v>1384708</v>
      </c>
    </row>
    <row r="25" spans="1:6" ht="15.75" customHeight="1" x14ac:dyDescent="0.25">
      <c r="A25" s="9" t="s">
        <v>33</v>
      </c>
      <c r="B25" s="1">
        <v>0</v>
      </c>
      <c r="C25" s="1">
        <v>1426550</v>
      </c>
      <c r="D25" s="1">
        <f>AVERAGE(C23:C25)</f>
        <v>1390207.3333333333</v>
      </c>
      <c r="E25" s="11">
        <f>STDEV(C23:C25)/D25*100</f>
        <v>2.4405654992063717</v>
      </c>
      <c r="F25" s="12">
        <f>D25-$D$4</f>
        <v>-71566</v>
      </c>
    </row>
    <row r="26" spans="1:6" ht="15.75" customHeight="1" x14ac:dyDescent="0.25">
      <c r="A26" s="9" t="s">
        <v>34</v>
      </c>
      <c r="B26" s="1">
        <v>0</v>
      </c>
      <c r="C26" s="1">
        <v>1510120</v>
      </c>
    </row>
    <row r="27" spans="1:6" ht="15.75" customHeight="1" x14ac:dyDescent="0.25">
      <c r="A27" s="9" t="s">
        <v>34</v>
      </c>
      <c r="B27" s="1">
        <v>0</v>
      </c>
      <c r="C27" s="1">
        <v>1555287</v>
      </c>
    </row>
    <row r="28" spans="1:6" ht="15.75" customHeight="1" x14ac:dyDescent="0.25">
      <c r="A28" s="9" t="s">
        <v>34</v>
      </c>
      <c r="B28" s="1">
        <v>0</v>
      </c>
      <c r="C28" s="1">
        <v>1568108</v>
      </c>
      <c r="D28" s="1">
        <f>AVERAGE(C26:C28)</f>
        <v>1544505</v>
      </c>
      <c r="E28" s="11">
        <f>STDEV(C26:C28)/D28*100</f>
        <v>1.9721837952732943</v>
      </c>
      <c r="F28" s="12">
        <f>D28-$D$4</f>
        <v>82731.666666666744</v>
      </c>
    </row>
    <row r="29" spans="1:6" ht="15.75" customHeight="1" x14ac:dyDescent="0.25">
      <c r="A29" s="9" t="s">
        <v>35</v>
      </c>
      <c r="B29" s="1">
        <v>0</v>
      </c>
      <c r="C29" s="1">
        <v>1419217</v>
      </c>
    </row>
    <row r="30" spans="1:6" ht="15.75" customHeight="1" x14ac:dyDescent="0.25">
      <c r="A30" s="9" t="s">
        <v>35</v>
      </c>
      <c r="B30" s="1">
        <v>0</v>
      </c>
      <c r="C30" s="1">
        <v>1457065</v>
      </c>
    </row>
    <row r="31" spans="1:6" ht="15.75" customHeight="1" x14ac:dyDescent="0.25">
      <c r="A31" s="9" t="s">
        <v>35</v>
      </c>
      <c r="B31" s="1">
        <v>0</v>
      </c>
      <c r="C31" s="1">
        <v>1446693</v>
      </c>
      <c r="D31" s="1">
        <f>AVERAGE(C29:C31)</f>
        <v>1440991.6666666667</v>
      </c>
      <c r="E31" s="11">
        <f>STDEV(C29:C31)/D31*100</f>
        <v>1.3572266045806445</v>
      </c>
      <c r="F31" s="12">
        <f>D31-$D$4</f>
        <v>-20781.666666666511</v>
      </c>
    </row>
    <row r="32" spans="1:6" ht="15.75" customHeight="1" x14ac:dyDescent="0.25">
      <c r="A32" s="9" t="s">
        <v>36</v>
      </c>
      <c r="B32" s="1">
        <v>0</v>
      </c>
      <c r="C32" s="1">
        <v>1302699</v>
      </c>
    </row>
    <row r="33" spans="1:6" ht="15.75" customHeight="1" x14ac:dyDescent="0.25">
      <c r="A33" s="9" t="s">
        <v>36</v>
      </c>
      <c r="B33" s="1">
        <v>0</v>
      </c>
      <c r="C33" s="1">
        <v>1608079</v>
      </c>
    </row>
    <row r="34" spans="1:6" ht="15.75" customHeight="1" x14ac:dyDescent="0.25">
      <c r="A34" s="9" t="s">
        <v>36</v>
      </c>
      <c r="B34" s="1">
        <v>0</v>
      </c>
      <c r="C34" s="1">
        <v>1493483</v>
      </c>
      <c r="D34" s="1">
        <f>AVERAGE(C32:C34)</f>
        <v>1468087</v>
      </c>
      <c r="E34" s="11">
        <f>STDEV(C32:C34)/D34*100</f>
        <v>10.507950414747228</v>
      </c>
      <c r="F34" s="12">
        <f>D34-$D$4</f>
        <v>6313.6666666667443</v>
      </c>
    </row>
    <row r="35" spans="1:6" ht="15.75" customHeight="1" x14ac:dyDescent="0.25">
      <c r="A35" s="9" t="s">
        <v>37</v>
      </c>
      <c r="B35" s="1">
        <v>0</v>
      </c>
      <c r="C35" s="1">
        <v>1322104</v>
      </c>
    </row>
    <row r="36" spans="1:6" ht="15.75" customHeight="1" x14ac:dyDescent="0.25">
      <c r="A36" s="9" t="s">
        <v>37</v>
      </c>
      <c r="B36" s="1">
        <v>0</v>
      </c>
      <c r="C36" s="1">
        <v>1385595</v>
      </c>
    </row>
    <row r="37" spans="1:6" ht="15.75" customHeight="1" x14ac:dyDescent="0.25">
      <c r="A37" s="9" t="s">
        <v>37</v>
      </c>
      <c r="B37" s="1">
        <v>0</v>
      </c>
      <c r="C37" s="1">
        <v>1405184</v>
      </c>
      <c r="D37" s="1">
        <f>AVERAGE(C35:C37)</f>
        <v>1370961</v>
      </c>
      <c r="E37" s="11">
        <f>STDEV(C35:C37)/D37*100</f>
        <v>3.1678694873906976</v>
      </c>
      <c r="F37" s="12">
        <f>D37-$D$4</f>
        <v>-90812.333333333256</v>
      </c>
    </row>
    <row r="38" spans="1:6" ht="15.75" customHeight="1" x14ac:dyDescent="0.25">
      <c r="A38" s="9" t="s">
        <v>23</v>
      </c>
      <c r="B38" s="1">
        <v>5</v>
      </c>
      <c r="C38" s="1">
        <v>1968131</v>
      </c>
    </row>
    <row r="39" spans="1:6" ht="15.75" customHeight="1" x14ac:dyDescent="0.25">
      <c r="A39" s="9" t="s">
        <v>23</v>
      </c>
      <c r="B39" s="1">
        <v>5</v>
      </c>
      <c r="C39" s="1">
        <v>1979945</v>
      </c>
    </row>
    <row r="40" spans="1:6" ht="15.75" customHeight="1" x14ac:dyDescent="0.25">
      <c r="A40" s="9" t="s">
        <v>23</v>
      </c>
      <c r="B40" s="1">
        <v>5</v>
      </c>
      <c r="C40" s="1">
        <v>1848611</v>
      </c>
      <c r="D40" s="1">
        <f>AVERAGE(C38:C40)</f>
        <v>1932229</v>
      </c>
      <c r="E40" s="11">
        <f>STDEV(C38:C40)/D40*100</f>
        <v>3.7602081926523332</v>
      </c>
      <c r="F40" s="12">
        <f>D40-$D$82</f>
        <v>-2904234.5</v>
      </c>
    </row>
    <row r="41" spans="1:6" ht="15.75" customHeight="1" x14ac:dyDescent="0.25">
      <c r="A41" s="9" t="s">
        <v>25</v>
      </c>
      <c r="B41" s="1">
        <v>5</v>
      </c>
      <c r="C41" s="1">
        <v>3971907</v>
      </c>
    </row>
    <row r="42" spans="1:6" ht="15.75" customHeight="1" x14ac:dyDescent="0.25">
      <c r="A42" s="9" t="s">
        <v>25</v>
      </c>
      <c r="B42" s="1">
        <v>5</v>
      </c>
      <c r="C42" s="1">
        <v>3489169</v>
      </c>
    </row>
    <row r="43" spans="1:6" ht="15.75" customHeight="1" x14ac:dyDescent="0.25">
      <c r="A43" s="9" t="s">
        <v>25</v>
      </c>
      <c r="B43" s="1">
        <v>5</v>
      </c>
      <c r="C43" s="1">
        <v>4161017</v>
      </c>
      <c r="D43" s="1">
        <f>AVERAGE(C41:C43)</f>
        <v>3874031</v>
      </c>
      <c r="E43" s="11">
        <f>STDEV(C41:C43)/D43*100</f>
        <v>8.9429602421346601</v>
      </c>
      <c r="F43" s="12">
        <f>D43-$D$82</f>
        <v>-962432.5</v>
      </c>
    </row>
    <row r="44" spans="1:6" ht="15.75" customHeight="1" x14ac:dyDescent="0.25">
      <c r="A44" s="9" t="s">
        <v>28</v>
      </c>
      <c r="B44" s="1">
        <v>5</v>
      </c>
    </row>
    <row r="45" spans="1:6" ht="15.75" customHeight="1" x14ac:dyDescent="0.25">
      <c r="A45" s="9" t="s">
        <v>28</v>
      </c>
      <c r="B45" s="1">
        <v>5</v>
      </c>
      <c r="C45" s="1">
        <v>2658053</v>
      </c>
    </row>
    <row r="46" spans="1:6" ht="15.75" customHeight="1" x14ac:dyDescent="0.25">
      <c r="A46" s="9" t="s">
        <v>28</v>
      </c>
      <c r="B46" s="1">
        <v>5</v>
      </c>
      <c r="C46" s="1">
        <v>2645323</v>
      </c>
      <c r="D46" s="1">
        <f>AVERAGE(C44:C46)</f>
        <v>2651688</v>
      </c>
      <c r="E46" s="11">
        <f>STDEV(C44:C46)/D46*100</f>
        <v>0.33946185691924347</v>
      </c>
      <c r="F46" s="12">
        <f>D46-$D$82</f>
        <v>-2184775.5</v>
      </c>
    </row>
    <row r="47" spans="1:6" ht="15.75" customHeight="1" x14ac:dyDescent="0.25">
      <c r="A47" s="9" t="s">
        <v>29</v>
      </c>
      <c r="B47" s="1">
        <v>5</v>
      </c>
      <c r="C47" s="1">
        <v>2703095</v>
      </c>
    </row>
    <row r="48" spans="1:6" ht="15.75" customHeight="1" x14ac:dyDescent="0.25">
      <c r="A48" s="9" t="s">
        <v>29</v>
      </c>
      <c r="B48" s="1">
        <v>5</v>
      </c>
    </row>
    <row r="49" spans="1:8" ht="15.75" customHeight="1" x14ac:dyDescent="0.25">
      <c r="A49" s="9" t="s">
        <v>29</v>
      </c>
      <c r="B49" s="1">
        <v>5</v>
      </c>
      <c r="C49" s="1">
        <v>2699275</v>
      </c>
      <c r="D49" s="1">
        <f>AVERAGE(C47:C49)</f>
        <v>2701185</v>
      </c>
      <c r="E49" s="11">
        <f>STDEV(C47:C49)/D49*100</f>
        <v>9.9998626681719743E-2</v>
      </c>
      <c r="F49" s="12">
        <f>D49-$D$82</f>
        <v>-2135278.5</v>
      </c>
    </row>
    <row r="50" spans="1:8" ht="15.75" customHeight="1" x14ac:dyDescent="0.25">
      <c r="A50" s="9" t="s">
        <v>30</v>
      </c>
      <c r="B50" s="1">
        <v>5</v>
      </c>
      <c r="C50" s="1">
        <v>2108065</v>
      </c>
      <c r="H50" s="13">
        <v>1407932</v>
      </c>
    </row>
    <row r="51" spans="1:8" ht="15.75" customHeight="1" x14ac:dyDescent="0.25">
      <c r="A51" s="9" t="s">
        <v>30</v>
      </c>
      <c r="B51" s="1">
        <v>5</v>
      </c>
      <c r="C51" s="1">
        <v>2537339</v>
      </c>
      <c r="H51" s="13"/>
    </row>
    <row r="52" spans="1:8" ht="15.75" customHeight="1" x14ac:dyDescent="0.25">
      <c r="A52" s="9" t="s">
        <v>30</v>
      </c>
      <c r="B52" s="1">
        <v>5</v>
      </c>
      <c r="C52" s="1">
        <v>2295986</v>
      </c>
      <c r="D52" s="1">
        <f>AVERAGE(C50:C52)</f>
        <v>2313796.6666666665</v>
      </c>
      <c r="E52" s="11">
        <f>STDEV(C50:C52)/D52*100</f>
        <v>9.300320791523113</v>
      </c>
      <c r="F52" s="12">
        <f>D52-$D$82</f>
        <v>-2522666.8333333335</v>
      </c>
      <c r="H52" s="13"/>
    </row>
    <row r="53" spans="1:8" ht="15.75" customHeight="1" x14ac:dyDescent="0.25">
      <c r="A53" s="9" t="s">
        <v>31</v>
      </c>
      <c r="B53" s="1">
        <v>5</v>
      </c>
      <c r="C53" s="1">
        <v>2840182</v>
      </c>
      <c r="H53" s="13"/>
    </row>
    <row r="54" spans="1:8" ht="15.75" customHeight="1" x14ac:dyDescent="0.25">
      <c r="A54" s="9" t="s">
        <v>31</v>
      </c>
      <c r="B54" s="1">
        <v>5</v>
      </c>
      <c r="C54" s="1">
        <v>3269163</v>
      </c>
      <c r="H54" s="13"/>
    </row>
    <row r="55" spans="1:8" ht="15.75" customHeight="1" x14ac:dyDescent="0.25">
      <c r="A55" s="9" t="s">
        <v>31</v>
      </c>
      <c r="B55" s="1">
        <v>5</v>
      </c>
      <c r="C55" s="1">
        <v>2880768</v>
      </c>
      <c r="D55" s="1">
        <f>AVERAGE(C53:C55)</f>
        <v>2996704.3333333335</v>
      </c>
      <c r="E55" s="11">
        <f>STDEV(C53:C55)/D55*100</f>
        <v>7.9029201761675649</v>
      </c>
      <c r="F55" s="12">
        <f>D55-$D$82</f>
        <v>-1839759.1666666665</v>
      </c>
      <c r="H55" s="13"/>
    </row>
    <row r="56" spans="1:8" ht="15.75" customHeight="1" x14ac:dyDescent="0.25">
      <c r="A56" s="9" t="s">
        <v>32</v>
      </c>
      <c r="B56" s="1">
        <v>5</v>
      </c>
      <c r="H56" s="13"/>
    </row>
    <row r="57" spans="1:8" ht="15.75" customHeight="1" x14ac:dyDescent="0.25">
      <c r="A57" s="9" t="s">
        <v>32</v>
      </c>
      <c r="B57" s="1">
        <v>5</v>
      </c>
      <c r="C57" s="1">
        <v>3635084</v>
      </c>
      <c r="H57" s="13"/>
    </row>
    <row r="58" spans="1:8" ht="15.75" customHeight="1" x14ac:dyDescent="0.25">
      <c r="A58" s="9" t="s">
        <v>32</v>
      </c>
      <c r="B58" s="1">
        <v>5</v>
      </c>
      <c r="C58" s="1">
        <v>3083453</v>
      </c>
      <c r="D58" s="1">
        <f>AVERAGE(C56:C58)</f>
        <v>3359268.5</v>
      </c>
      <c r="E58" s="11">
        <f>STDEV(C56:C58)/D58*100</f>
        <v>11.61151663859904</v>
      </c>
      <c r="F58" s="12">
        <f>D58-$D$82</f>
        <v>-1477195</v>
      </c>
      <c r="H58" s="13"/>
    </row>
    <row r="59" spans="1:8" ht="15.75" customHeight="1" x14ac:dyDescent="0.25">
      <c r="A59" s="9" t="s">
        <v>33</v>
      </c>
      <c r="B59" s="1">
        <v>5</v>
      </c>
      <c r="C59" s="1">
        <v>2841811</v>
      </c>
      <c r="H59" s="13"/>
    </row>
    <row r="60" spans="1:8" ht="15.75" customHeight="1" x14ac:dyDescent="0.25">
      <c r="A60" s="9" t="s">
        <v>33</v>
      </c>
      <c r="B60" s="1">
        <v>5</v>
      </c>
      <c r="C60" s="1">
        <v>2478074</v>
      </c>
      <c r="H60" s="13"/>
    </row>
    <row r="61" spans="1:8" ht="15.75" customHeight="1" x14ac:dyDescent="0.25">
      <c r="A61" s="9" t="s">
        <v>33</v>
      </c>
      <c r="B61" s="1">
        <v>5</v>
      </c>
      <c r="C61" s="1">
        <v>2621392</v>
      </c>
      <c r="D61" s="1">
        <f>AVERAGE(C59:C61)</f>
        <v>2647092.3333333335</v>
      </c>
      <c r="E61" s="11">
        <f>STDEV(C59:C61)/D61*100</f>
        <v>6.9217592157125214</v>
      </c>
      <c r="F61" s="12">
        <f>D61-$D$82</f>
        <v>-2189371.1666666665</v>
      </c>
      <c r="H61" s="13">
        <v>1784220</v>
      </c>
    </row>
    <row r="62" spans="1:8" ht="15.75" customHeight="1" x14ac:dyDescent="0.25">
      <c r="A62" s="9" t="s">
        <v>34</v>
      </c>
      <c r="B62" s="1">
        <v>5</v>
      </c>
    </row>
    <row r="63" spans="1:8" ht="15.75" customHeight="1" x14ac:dyDescent="0.25">
      <c r="A63" s="9" t="s">
        <v>34</v>
      </c>
      <c r="B63" s="1">
        <v>5</v>
      </c>
      <c r="C63" s="1">
        <v>3072694</v>
      </c>
    </row>
    <row r="64" spans="1:8" ht="15.75" customHeight="1" x14ac:dyDescent="0.25">
      <c r="A64" s="9" t="s">
        <v>34</v>
      </c>
      <c r="B64" s="1">
        <v>5</v>
      </c>
      <c r="C64" s="1">
        <v>3294328</v>
      </c>
      <c r="D64" s="1">
        <f>AVERAGE(C62:C64)</f>
        <v>3183511</v>
      </c>
      <c r="E64" s="11">
        <f>STDEV(C62:C64)/D64*100</f>
        <v>4.92283219192581</v>
      </c>
      <c r="F64" s="12">
        <f>D64-$D$82</f>
        <v>-1652952.5</v>
      </c>
    </row>
    <row r="65" spans="1:8" ht="15.75" customHeight="1" x14ac:dyDescent="0.25">
      <c r="A65" s="9" t="s">
        <v>35</v>
      </c>
      <c r="B65" s="1">
        <v>5</v>
      </c>
      <c r="C65" s="1">
        <v>1668026</v>
      </c>
    </row>
    <row r="66" spans="1:8" ht="15.75" customHeight="1" x14ac:dyDescent="0.25">
      <c r="A66" s="9" t="s">
        <v>35</v>
      </c>
      <c r="B66" s="1">
        <v>5</v>
      </c>
      <c r="C66" s="1">
        <v>1721158</v>
      </c>
    </row>
    <row r="67" spans="1:8" ht="15.75" customHeight="1" x14ac:dyDescent="0.25">
      <c r="A67" s="9" t="s">
        <v>35</v>
      </c>
      <c r="B67" s="1">
        <v>5</v>
      </c>
      <c r="C67" s="1">
        <v>1643025</v>
      </c>
      <c r="D67" s="1">
        <f>AVERAGE(C65:C67)</f>
        <v>1677403</v>
      </c>
      <c r="E67" s="11">
        <f>STDEV(C65:C67)/D67*100</f>
        <v>2.3787723016149416</v>
      </c>
      <c r="F67" s="12">
        <f>D67-$D$82</f>
        <v>-3159060.5</v>
      </c>
    </row>
    <row r="68" spans="1:8" ht="15.75" customHeight="1" x14ac:dyDescent="0.25">
      <c r="A68" s="9" t="s">
        <v>36</v>
      </c>
      <c r="B68" s="1">
        <v>5</v>
      </c>
      <c r="C68" s="1">
        <v>1545417</v>
      </c>
    </row>
    <row r="69" spans="1:8" ht="15.75" customHeight="1" x14ac:dyDescent="0.25">
      <c r="A69" s="9" t="s">
        <v>36</v>
      </c>
      <c r="B69" s="1">
        <v>5</v>
      </c>
    </row>
    <row r="70" spans="1:8" ht="15.75" customHeight="1" x14ac:dyDescent="0.25">
      <c r="A70" s="9" t="s">
        <v>36</v>
      </c>
      <c r="B70" s="1">
        <v>5</v>
      </c>
      <c r="C70" s="1">
        <v>1434502</v>
      </c>
      <c r="D70" s="1">
        <f>AVERAGE(C68:C70)</f>
        <v>1489959.5</v>
      </c>
      <c r="E70" s="11">
        <f>STDEV(C68:C70)/D70*100</f>
        <v>5.2638174819722234</v>
      </c>
      <c r="F70" s="12">
        <f>D70-$D$82</f>
        <v>-3346504</v>
      </c>
    </row>
    <row r="71" spans="1:8" ht="15.75" customHeight="1" x14ac:dyDescent="0.25">
      <c r="A71" s="9" t="s">
        <v>37</v>
      </c>
      <c r="B71" s="1">
        <v>5</v>
      </c>
      <c r="C71" s="1">
        <v>2347013</v>
      </c>
    </row>
    <row r="72" spans="1:8" ht="15.75" customHeight="1" x14ac:dyDescent="0.25">
      <c r="A72" s="9" t="s">
        <v>37</v>
      </c>
      <c r="B72" s="1">
        <v>5</v>
      </c>
      <c r="C72" s="1">
        <v>2431478</v>
      </c>
    </row>
    <row r="73" spans="1:8" ht="15.75" customHeight="1" x14ac:dyDescent="0.25">
      <c r="A73" s="9" t="s">
        <v>37</v>
      </c>
      <c r="B73" s="1">
        <v>5</v>
      </c>
      <c r="C73" s="1">
        <v>2231746</v>
      </c>
      <c r="D73" s="1">
        <f>AVERAGE(C71:C73)</f>
        <v>2336745.6666666665</v>
      </c>
      <c r="E73" s="11">
        <f>STDEV(C71:C73)/D73*100</f>
        <v>4.2906281343313903</v>
      </c>
      <c r="F73" s="12">
        <f>D73-$D$82</f>
        <v>-2499717.8333333335</v>
      </c>
    </row>
    <row r="74" spans="1:8" ht="15.75" customHeight="1" x14ac:dyDescent="0.25">
      <c r="A74" s="9" t="s">
        <v>23</v>
      </c>
      <c r="B74" s="1">
        <v>10</v>
      </c>
      <c r="C74" s="1">
        <v>3109770</v>
      </c>
    </row>
    <row r="75" spans="1:8" ht="15.75" customHeight="1" x14ac:dyDescent="0.25">
      <c r="A75" s="9" t="s">
        <v>23</v>
      </c>
      <c r="B75" s="1">
        <v>10</v>
      </c>
      <c r="C75" s="1">
        <v>3386548</v>
      </c>
      <c r="H75" s="1">
        <v>1644088</v>
      </c>
    </row>
    <row r="76" spans="1:8" ht="15.75" customHeight="1" x14ac:dyDescent="0.25">
      <c r="A76" s="9" t="s">
        <v>23</v>
      </c>
      <c r="B76" s="1">
        <v>10</v>
      </c>
      <c r="C76" s="1">
        <v>2955711</v>
      </c>
      <c r="D76" s="1">
        <f>AVERAGE(C74:C76)</f>
        <v>3150676.3333333335</v>
      </c>
      <c r="E76" s="11">
        <f>STDEV(C74:C76)/D76*100</f>
        <v>6.9290517258393827</v>
      </c>
      <c r="F76" s="12">
        <f>D76-$D$160</f>
        <v>-7012308.166666666</v>
      </c>
    </row>
    <row r="77" spans="1:8" ht="15.75" customHeight="1" x14ac:dyDescent="0.25">
      <c r="A77" s="9" t="s">
        <v>25</v>
      </c>
      <c r="B77" s="1">
        <v>10</v>
      </c>
      <c r="C77" s="1">
        <v>9416038</v>
      </c>
    </row>
    <row r="78" spans="1:8" ht="15.75" customHeight="1" x14ac:dyDescent="0.25">
      <c r="A78" s="9" t="s">
        <v>25</v>
      </c>
      <c r="B78" s="1">
        <v>10</v>
      </c>
    </row>
    <row r="79" spans="1:8" ht="15.75" customHeight="1" x14ac:dyDescent="0.25">
      <c r="A79" s="9" t="s">
        <v>25</v>
      </c>
      <c r="B79" s="1">
        <v>10</v>
      </c>
      <c r="C79" s="1">
        <v>9783679</v>
      </c>
      <c r="D79" s="1">
        <f>AVERAGE(C77:C79)</f>
        <v>9599858.5</v>
      </c>
      <c r="E79" s="11">
        <f>STDEV(C77:C79)/D79*100</f>
        <v>2.7079716241880392</v>
      </c>
      <c r="F79" s="12">
        <f>D79-$D$160</f>
        <v>-563126</v>
      </c>
    </row>
    <row r="80" spans="1:8" ht="15.75" customHeight="1" x14ac:dyDescent="0.25">
      <c r="A80" s="9" t="s">
        <v>28</v>
      </c>
      <c r="B80" s="1">
        <v>10</v>
      </c>
    </row>
    <row r="81" spans="1:8" ht="15.75" customHeight="1" x14ac:dyDescent="0.25">
      <c r="A81" s="9" t="s">
        <v>28</v>
      </c>
      <c r="B81" s="1">
        <v>10</v>
      </c>
      <c r="C81" s="1">
        <v>4803148</v>
      </c>
    </row>
    <row r="82" spans="1:8" ht="15.75" customHeight="1" x14ac:dyDescent="0.25">
      <c r="A82" s="9" t="s">
        <v>28</v>
      </c>
      <c r="B82" s="1">
        <v>10</v>
      </c>
      <c r="C82" s="1">
        <v>4869779</v>
      </c>
      <c r="D82" s="1">
        <f>AVERAGE(C80:C82)</f>
        <v>4836463.5</v>
      </c>
      <c r="E82" s="11">
        <f>STDEV(C80:C82)/D82*100</f>
        <v>0.97416701143802376</v>
      </c>
      <c r="F82" s="12">
        <f>D82-$D$160</f>
        <v>-5326521</v>
      </c>
    </row>
    <row r="83" spans="1:8" ht="15.75" customHeight="1" x14ac:dyDescent="0.25">
      <c r="A83" s="9" t="s">
        <v>29</v>
      </c>
      <c r="B83" s="1">
        <v>10</v>
      </c>
      <c r="C83" s="1">
        <v>5745509</v>
      </c>
    </row>
    <row r="84" spans="1:8" ht="15.75" customHeight="1" x14ac:dyDescent="0.25">
      <c r="A84" s="9" t="s">
        <v>29</v>
      </c>
      <c r="B84" s="1">
        <v>10</v>
      </c>
    </row>
    <row r="85" spans="1:8" ht="15.75" customHeight="1" x14ac:dyDescent="0.25">
      <c r="A85" s="9" t="s">
        <v>29</v>
      </c>
      <c r="B85" s="1">
        <v>10</v>
      </c>
      <c r="C85" s="1">
        <v>5845239</v>
      </c>
      <c r="D85" s="1">
        <f>AVERAGE(C83:C85)</f>
        <v>5795374</v>
      </c>
      <c r="E85" s="11">
        <f>STDEV(C83:C85)/D85*100</f>
        <v>1.216828444337404</v>
      </c>
      <c r="F85" s="12">
        <f>D85-$D$160</f>
        <v>-4367610.5</v>
      </c>
    </row>
    <row r="86" spans="1:8" ht="15.75" customHeight="1" x14ac:dyDescent="0.25">
      <c r="A86" s="9" t="s">
        <v>30</v>
      </c>
      <c r="B86" s="1">
        <v>10</v>
      </c>
      <c r="C86" s="1">
        <v>3719240</v>
      </c>
    </row>
    <row r="87" spans="1:8" ht="15.75" customHeight="1" x14ac:dyDescent="0.25">
      <c r="A87" s="9" t="s">
        <v>30</v>
      </c>
      <c r="B87" s="1">
        <v>10</v>
      </c>
    </row>
    <row r="88" spans="1:8" ht="15.75" customHeight="1" x14ac:dyDescent="0.25">
      <c r="A88" s="9" t="s">
        <v>30</v>
      </c>
      <c r="B88" s="1">
        <v>10</v>
      </c>
      <c r="C88" s="1">
        <v>4300389</v>
      </c>
      <c r="D88" s="1">
        <f>AVERAGE(C86:C88)</f>
        <v>4009814.5</v>
      </c>
      <c r="E88" s="11">
        <f>STDEV(C86:C88)/D88*100</f>
        <v>10.248214693716653</v>
      </c>
      <c r="F88" s="12">
        <f>D88-$D$160</f>
        <v>-6153170</v>
      </c>
    </row>
    <row r="89" spans="1:8" ht="15.75" customHeight="1" x14ac:dyDescent="0.25">
      <c r="A89" s="9" t="s">
        <v>31</v>
      </c>
      <c r="B89" s="1">
        <v>10</v>
      </c>
      <c r="C89" s="1">
        <v>6520507</v>
      </c>
      <c r="H89" s="1">
        <v>1793810</v>
      </c>
    </row>
    <row r="90" spans="1:8" ht="15.75" customHeight="1" x14ac:dyDescent="0.25">
      <c r="A90" s="9" t="s">
        <v>31</v>
      </c>
      <c r="B90" s="1">
        <v>10</v>
      </c>
      <c r="C90" s="1">
        <v>7134643</v>
      </c>
    </row>
    <row r="91" spans="1:8" ht="15.75" customHeight="1" x14ac:dyDescent="0.25">
      <c r="A91" s="9" t="s">
        <v>31</v>
      </c>
      <c r="B91" s="1">
        <v>10</v>
      </c>
      <c r="C91" s="1">
        <v>6010039</v>
      </c>
      <c r="D91" s="1">
        <f>AVERAGE(C89:C91)</f>
        <v>6555063</v>
      </c>
      <c r="E91" s="11">
        <f>STDEV(C89:C91)/D91*100</f>
        <v>8.5902728209635946</v>
      </c>
      <c r="F91" s="12">
        <f>D91-$D$160</f>
        <v>-3607921.5</v>
      </c>
    </row>
    <row r="92" spans="1:8" ht="15.75" customHeight="1" x14ac:dyDescent="0.25">
      <c r="A92" s="9" t="s">
        <v>32</v>
      </c>
      <c r="B92" s="1">
        <v>10</v>
      </c>
    </row>
    <row r="93" spans="1:8" ht="15.75" customHeight="1" x14ac:dyDescent="0.25">
      <c r="A93" s="9" t="s">
        <v>32</v>
      </c>
      <c r="B93" s="1">
        <v>10</v>
      </c>
      <c r="C93" s="1">
        <v>7223507</v>
      </c>
      <c r="H93" s="1">
        <v>2255608</v>
      </c>
    </row>
    <row r="94" spans="1:8" ht="15.75" customHeight="1" x14ac:dyDescent="0.25">
      <c r="A94" s="9" t="s">
        <v>32</v>
      </c>
      <c r="B94" s="1">
        <v>10</v>
      </c>
      <c r="C94" s="1">
        <v>5997402</v>
      </c>
      <c r="D94" s="1">
        <f>AVERAGE(C92:C94)</f>
        <v>6610454.5</v>
      </c>
      <c r="E94" s="11">
        <f>STDEV(C92:C94)/D94*100</f>
        <v>13.115394107118231</v>
      </c>
      <c r="F94" s="12">
        <f>D94-$D$160</f>
        <v>-3552530</v>
      </c>
    </row>
    <row r="95" spans="1:8" ht="15.75" customHeight="1" x14ac:dyDescent="0.25">
      <c r="A95" s="9" t="s">
        <v>33</v>
      </c>
      <c r="B95" s="1">
        <v>10</v>
      </c>
      <c r="C95" s="1">
        <v>5825087</v>
      </c>
    </row>
    <row r="96" spans="1:8" ht="15.75" customHeight="1" x14ac:dyDescent="0.25">
      <c r="A96" s="9" t="s">
        <v>33</v>
      </c>
      <c r="B96" s="1">
        <v>10</v>
      </c>
      <c r="C96" s="1">
        <v>4874906</v>
      </c>
    </row>
    <row r="97" spans="1:8" ht="15.75" customHeight="1" x14ac:dyDescent="0.25">
      <c r="A97" s="9" t="s">
        <v>33</v>
      </c>
      <c r="B97" s="1">
        <v>10</v>
      </c>
      <c r="C97" s="1">
        <v>5180278</v>
      </c>
      <c r="D97" s="1">
        <f>AVERAGE(C95:C97)</f>
        <v>5293423.666666667</v>
      </c>
      <c r="E97" s="11">
        <f>STDEV(C95:C97)/D97*100</f>
        <v>9.1640149380254101</v>
      </c>
      <c r="F97" s="12">
        <f>D97-$D$160</f>
        <v>-4869560.833333333</v>
      </c>
    </row>
    <row r="98" spans="1:8" ht="15.75" customHeight="1" x14ac:dyDescent="0.25">
      <c r="A98" s="9" t="s">
        <v>34</v>
      </c>
      <c r="B98" s="1">
        <v>10</v>
      </c>
    </row>
    <row r="99" spans="1:8" ht="15.75" customHeight="1" x14ac:dyDescent="0.25">
      <c r="A99" s="9" t="s">
        <v>34</v>
      </c>
      <c r="B99" s="1">
        <v>10</v>
      </c>
      <c r="C99" s="1">
        <v>6083992</v>
      </c>
    </row>
    <row r="100" spans="1:8" ht="15.75" customHeight="1" x14ac:dyDescent="0.25">
      <c r="A100" s="9" t="s">
        <v>34</v>
      </c>
      <c r="B100" s="1">
        <v>10</v>
      </c>
      <c r="C100" s="1">
        <v>6658105</v>
      </c>
      <c r="D100" s="1">
        <f>AVERAGE(C98:C100)</f>
        <v>6371048.5</v>
      </c>
      <c r="E100" s="11">
        <f>STDEV(C98:C100)/D100*100</f>
        <v>6.3719369812889086</v>
      </c>
      <c r="F100" s="12">
        <f>D100-$D$160</f>
        <v>-3791936</v>
      </c>
    </row>
    <row r="101" spans="1:8" ht="15.75" customHeight="1" x14ac:dyDescent="0.25">
      <c r="A101" s="9" t="s">
        <v>35</v>
      </c>
      <c r="B101" s="1">
        <v>10</v>
      </c>
      <c r="C101" s="1">
        <v>2433126</v>
      </c>
      <c r="H101" s="1">
        <v>2303228</v>
      </c>
    </row>
    <row r="102" spans="1:8" ht="15.75" customHeight="1" x14ac:dyDescent="0.25">
      <c r="A102" s="9" t="s">
        <v>35</v>
      </c>
      <c r="B102" s="1">
        <v>10</v>
      </c>
      <c r="C102" s="1">
        <v>2518401</v>
      </c>
    </row>
    <row r="103" spans="1:8" ht="15.75" customHeight="1" x14ac:dyDescent="0.25">
      <c r="A103" s="9" t="s">
        <v>35</v>
      </c>
      <c r="B103" s="1">
        <v>10</v>
      </c>
      <c r="C103" s="1">
        <v>2265665</v>
      </c>
      <c r="D103" s="1">
        <f>AVERAGE(C101:C103)</f>
        <v>2405730.6666666665</v>
      </c>
      <c r="E103" s="11">
        <f>STDEV(C101:C103)/D103*100</f>
        <v>5.344565519379989</v>
      </c>
      <c r="F103" s="12">
        <f>D103-$D$160</f>
        <v>-7757253.833333334</v>
      </c>
    </row>
    <row r="104" spans="1:8" ht="15.75" customHeight="1" x14ac:dyDescent="0.25">
      <c r="A104" s="9" t="s">
        <v>36</v>
      </c>
      <c r="B104" s="1">
        <v>10</v>
      </c>
      <c r="C104" s="1">
        <v>2310602</v>
      </c>
    </row>
    <row r="105" spans="1:8" ht="15.75" customHeight="1" x14ac:dyDescent="0.25">
      <c r="A105" s="9" t="s">
        <v>36</v>
      </c>
      <c r="B105" s="1">
        <v>10</v>
      </c>
      <c r="C105" s="1">
        <v>3888031</v>
      </c>
    </row>
    <row r="106" spans="1:8" ht="15.75" customHeight="1" x14ac:dyDescent="0.25">
      <c r="A106" s="9" t="s">
        <v>36</v>
      </c>
      <c r="B106" s="1">
        <v>10</v>
      </c>
      <c r="C106" s="1">
        <v>1418069</v>
      </c>
      <c r="D106" s="13">
        <f>AVERAGE(C104:C106)</f>
        <v>2538900.6666666665</v>
      </c>
      <c r="E106" s="11">
        <f>STDEV(C104:C106)/D106*100</f>
        <v>49.261758402850639</v>
      </c>
      <c r="F106" s="12">
        <f>D106-$D$160</f>
        <v>-7624083.833333334</v>
      </c>
    </row>
    <row r="107" spans="1:8" ht="15.75" customHeight="1" x14ac:dyDescent="0.25">
      <c r="A107" s="9" t="s">
        <v>37</v>
      </c>
      <c r="B107" s="1">
        <v>10</v>
      </c>
      <c r="C107" s="1">
        <v>4225076</v>
      </c>
      <c r="H107" s="1">
        <v>2667069</v>
      </c>
    </row>
    <row r="108" spans="1:8" ht="15.75" customHeight="1" x14ac:dyDescent="0.25">
      <c r="A108" s="9" t="s">
        <v>37</v>
      </c>
      <c r="B108" s="1">
        <v>10</v>
      </c>
      <c r="C108" s="1">
        <v>4379636</v>
      </c>
    </row>
    <row r="109" spans="1:8" ht="15.75" customHeight="1" x14ac:dyDescent="0.25">
      <c r="A109" s="9" t="s">
        <v>37</v>
      </c>
      <c r="B109" s="1">
        <v>10</v>
      </c>
      <c r="C109" s="1">
        <v>3920739</v>
      </c>
      <c r="D109" s="1">
        <f>AVERAGE(C107:C109)</f>
        <v>4175150.3333333335</v>
      </c>
      <c r="E109" s="11">
        <f>STDEV(C107:C109)/D109*100</f>
        <v>5.5922946575510544</v>
      </c>
      <c r="F109" s="12">
        <f>D109-$D$160</f>
        <v>-5987834.166666666</v>
      </c>
    </row>
    <row r="110" spans="1:8" ht="15.75" customHeight="1" x14ac:dyDescent="0.25">
      <c r="A110" s="9" t="s">
        <v>23</v>
      </c>
      <c r="B110" s="1">
        <v>15</v>
      </c>
      <c r="C110" s="1">
        <v>4823754</v>
      </c>
    </row>
    <row r="111" spans="1:8" ht="15.75" customHeight="1" x14ac:dyDescent="0.25">
      <c r="A111" s="9" t="s">
        <v>23</v>
      </c>
      <c r="B111" s="1">
        <v>15</v>
      </c>
      <c r="C111" s="1">
        <v>5338746</v>
      </c>
    </row>
    <row r="112" spans="1:8" ht="15.75" customHeight="1" x14ac:dyDescent="0.25">
      <c r="A112" s="9" t="s">
        <v>23</v>
      </c>
      <c r="B112" s="1">
        <v>15</v>
      </c>
      <c r="C112" s="1">
        <v>4591830</v>
      </c>
      <c r="D112" s="1">
        <f>AVERAGE(C110:C112)</f>
        <v>4918110</v>
      </c>
      <c r="E112" s="11">
        <f>STDEV(C110:C112)/D112*100</f>
        <v>7.7731751034646832</v>
      </c>
      <c r="F112" s="12">
        <f>D112-$D$238</f>
        <v>-14731141</v>
      </c>
    </row>
    <row r="113" spans="1:8" ht="15.75" customHeight="1" x14ac:dyDescent="0.25">
      <c r="A113" s="9" t="s">
        <v>25</v>
      </c>
      <c r="B113" s="1">
        <v>15</v>
      </c>
      <c r="C113" s="1">
        <v>15173261</v>
      </c>
    </row>
    <row r="114" spans="1:8" ht="15.75" customHeight="1" x14ac:dyDescent="0.25">
      <c r="A114" s="9" t="s">
        <v>25</v>
      </c>
      <c r="B114" s="1">
        <v>15</v>
      </c>
      <c r="C114" s="1">
        <v>12262161</v>
      </c>
      <c r="H114" s="1">
        <v>2244411</v>
      </c>
    </row>
    <row r="115" spans="1:8" ht="15.75" customHeight="1" x14ac:dyDescent="0.25">
      <c r="A115" s="9" t="s">
        <v>25</v>
      </c>
      <c r="B115" s="1">
        <v>15</v>
      </c>
      <c r="C115" s="1">
        <v>15579016</v>
      </c>
      <c r="D115" s="1">
        <f>AVERAGE(C113:C115)</f>
        <v>14338146</v>
      </c>
      <c r="E115" s="11">
        <f>STDEV(C113:C115)/D115*100</f>
        <v>12.618551290706293</v>
      </c>
      <c r="F115" s="12">
        <f>D115-$D$238</f>
        <v>-5311105</v>
      </c>
    </row>
    <row r="116" spans="1:8" ht="15.75" customHeight="1" x14ac:dyDescent="0.25">
      <c r="A116" s="9" t="s">
        <v>28</v>
      </c>
      <c r="B116" s="1">
        <v>15</v>
      </c>
    </row>
    <row r="117" spans="1:8" ht="15.75" customHeight="1" x14ac:dyDescent="0.25">
      <c r="A117" s="9" t="s">
        <v>28</v>
      </c>
      <c r="B117" s="1">
        <v>15</v>
      </c>
      <c r="C117" s="1">
        <v>7445016</v>
      </c>
    </row>
    <row r="118" spans="1:8" ht="15.75" customHeight="1" x14ac:dyDescent="0.25">
      <c r="A118" s="9" t="s">
        <v>28</v>
      </c>
      <c r="B118" s="1">
        <v>15</v>
      </c>
      <c r="C118" s="1">
        <v>7571965</v>
      </c>
      <c r="D118" s="12">
        <f>AVERAGE(C116:C118)</f>
        <v>7508490.5</v>
      </c>
      <c r="E118" s="11">
        <f>STDEV(C116:C118)/D118*100</f>
        <v>1.195533226882967</v>
      </c>
      <c r="F118" s="12">
        <f>D118-$D$238</f>
        <v>-12140760.5</v>
      </c>
    </row>
    <row r="119" spans="1:8" ht="15.75" customHeight="1" x14ac:dyDescent="0.25">
      <c r="A119" s="9" t="s">
        <v>29</v>
      </c>
      <c r="B119" s="1">
        <v>15</v>
      </c>
      <c r="C119" s="1">
        <v>9113886</v>
      </c>
    </row>
    <row r="120" spans="1:8" ht="15.75" customHeight="1" x14ac:dyDescent="0.25">
      <c r="A120" s="9" t="s">
        <v>29</v>
      </c>
      <c r="B120" s="1">
        <v>15</v>
      </c>
    </row>
    <row r="121" spans="1:8" ht="15.75" customHeight="1" x14ac:dyDescent="0.25">
      <c r="A121" s="9" t="s">
        <v>29</v>
      </c>
      <c r="B121" s="1">
        <v>15</v>
      </c>
      <c r="C121" s="1">
        <v>9899196</v>
      </c>
      <c r="D121" s="1">
        <f>AVERAGE(C119:C121)</f>
        <v>9506541</v>
      </c>
      <c r="E121" s="11">
        <f>STDEV(C119:C121)/D121*100</f>
        <v>5.8412205483951274</v>
      </c>
      <c r="F121" s="12">
        <f>D121-$D$238</f>
        <v>-10142710</v>
      </c>
    </row>
    <row r="122" spans="1:8" ht="15.75" customHeight="1" x14ac:dyDescent="0.25">
      <c r="A122" s="9" t="s">
        <v>30</v>
      </c>
      <c r="B122" s="1">
        <v>15</v>
      </c>
      <c r="C122" s="1">
        <v>6019074</v>
      </c>
    </row>
    <row r="123" spans="1:8" ht="15.75" customHeight="1" x14ac:dyDescent="0.25">
      <c r="A123" s="9" t="s">
        <v>30</v>
      </c>
      <c r="B123" s="1">
        <v>15</v>
      </c>
    </row>
    <row r="124" spans="1:8" ht="15.75" customHeight="1" x14ac:dyDescent="0.25">
      <c r="A124" s="9" t="s">
        <v>30</v>
      </c>
      <c r="B124" s="1">
        <v>15</v>
      </c>
      <c r="C124" s="1">
        <v>6943658</v>
      </c>
      <c r="D124" s="1">
        <f>AVERAGE(C122:C124)</f>
        <v>6481366</v>
      </c>
      <c r="E124" s="11">
        <f>STDEV(C122:C124)/D124*100</f>
        <v>10.087065229406624</v>
      </c>
      <c r="F124" s="12">
        <f>D124-$D$238</f>
        <v>-13167885</v>
      </c>
    </row>
    <row r="125" spans="1:8" ht="15.75" customHeight="1" x14ac:dyDescent="0.25">
      <c r="A125" s="9" t="s">
        <v>31</v>
      </c>
      <c r="B125" s="1">
        <v>15</v>
      </c>
      <c r="C125" s="1">
        <v>11092130</v>
      </c>
    </row>
    <row r="126" spans="1:8" ht="15.75" customHeight="1" x14ac:dyDescent="0.25">
      <c r="A126" s="9" t="s">
        <v>31</v>
      </c>
      <c r="B126" s="1">
        <v>15</v>
      </c>
      <c r="C126" s="1">
        <v>11514474</v>
      </c>
    </row>
    <row r="127" spans="1:8" ht="15.75" customHeight="1" x14ac:dyDescent="0.25">
      <c r="A127" s="9" t="s">
        <v>31</v>
      </c>
      <c r="B127" s="1">
        <v>15</v>
      </c>
      <c r="C127" s="1">
        <v>9678174</v>
      </c>
      <c r="D127" s="1">
        <f>AVERAGE(C125:C127)</f>
        <v>10761592.666666666</v>
      </c>
      <c r="E127" s="11">
        <f>STDEV(C125:C127)/D127*100</f>
        <v>8.936765790055242</v>
      </c>
      <c r="F127" s="12">
        <f>D127-$D$238</f>
        <v>-8887658.333333334</v>
      </c>
      <c r="H127" s="1">
        <v>22892816</v>
      </c>
    </row>
    <row r="128" spans="1:8" ht="15.75" customHeight="1" x14ac:dyDescent="0.25">
      <c r="A128" s="9" t="s">
        <v>32</v>
      </c>
      <c r="B128" s="1">
        <v>15</v>
      </c>
      <c r="C128" s="1">
        <v>6759252</v>
      </c>
      <c r="H128" s="1">
        <v>5376249</v>
      </c>
    </row>
    <row r="129" spans="1:8" ht="15.75" customHeight="1" x14ac:dyDescent="0.25">
      <c r="A129" s="9" t="s">
        <v>32</v>
      </c>
      <c r="B129" s="1">
        <v>15</v>
      </c>
      <c r="C129" s="1">
        <v>10780940</v>
      </c>
    </row>
    <row r="130" spans="1:8" ht="15.75" customHeight="1" x14ac:dyDescent="0.25">
      <c r="A130" s="9" t="s">
        <v>32</v>
      </c>
      <c r="B130" s="1">
        <v>15</v>
      </c>
      <c r="C130" s="1">
        <v>9152957</v>
      </c>
      <c r="D130" s="1">
        <f>AVERAGE(C128:C130)</f>
        <v>8897716.333333334</v>
      </c>
      <c r="E130" s="11">
        <f>STDEV(C128:C130)/D130*100</f>
        <v>22.735686103045076</v>
      </c>
      <c r="F130" s="12">
        <f>D130-$D$238</f>
        <v>-10751534.666666666</v>
      </c>
    </row>
    <row r="131" spans="1:8" ht="15.75" customHeight="1" x14ac:dyDescent="0.25">
      <c r="A131" s="9" t="s">
        <v>33</v>
      </c>
      <c r="B131" s="1">
        <v>15</v>
      </c>
      <c r="C131" s="1">
        <v>9121900</v>
      </c>
    </row>
    <row r="132" spans="1:8" ht="15.75" customHeight="1" x14ac:dyDescent="0.25">
      <c r="A132" s="9" t="s">
        <v>33</v>
      </c>
      <c r="B132" s="1">
        <v>15</v>
      </c>
      <c r="C132" s="1">
        <v>7695463</v>
      </c>
    </row>
    <row r="133" spans="1:8" ht="15.75" customHeight="1" x14ac:dyDescent="0.25">
      <c r="A133" s="9" t="s">
        <v>33</v>
      </c>
      <c r="B133" s="1">
        <v>15</v>
      </c>
      <c r="C133" s="1">
        <v>8130809</v>
      </c>
      <c r="D133" s="1">
        <f>AVERAGE(C131:C133)</f>
        <v>8316057.333333333</v>
      </c>
      <c r="E133" s="11">
        <f>STDEV(C131:C133)/D133*100</f>
        <v>8.7906947749163926</v>
      </c>
      <c r="F133" s="12">
        <f>D133-$D$238</f>
        <v>-11333193.666666668</v>
      </c>
    </row>
    <row r="134" spans="1:8" ht="15.75" customHeight="1" x14ac:dyDescent="0.25">
      <c r="A134" s="9" t="s">
        <v>34</v>
      </c>
      <c r="B134" s="1">
        <v>15</v>
      </c>
      <c r="C134" s="1">
        <v>8087576</v>
      </c>
    </row>
    <row r="135" spans="1:8" ht="15.75" customHeight="1" x14ac:dyDescent="0.25">
      <c r="A135" s="9" t="s">
        <v>34</v>
      </c>
      <c r="B135" s="1">
        <v>15</v>
      </c>
      <c r="C135" s="1">
        <v>9407813</v>
      </c>
    </row>
    <row r="136" spans="1:8" ht="15.75" customHeight="1" x14ac:dyDescent="0.25">
      <c r="A136" s="9" t="s">
        <v>34</v>
      </c>
      <c r="B136" s="1">
        <v>15</v>
      </c>
      <c r="C136" s="1">
        <v>10317967</v>
      </c>
      <c r="D136" s="1">
        <f>AVERAGE(C134:C136)</f>
        <v>9271118.666666666</v>
      </c>
      <c r="E136" s="11">
        <f>STDEV(C134:C136)/D136*100</f>
        <v>12.096286810373263</v>
      </c>
      <c r="F136" s="12">
        <f>D136-$D$238</f>
        <v>-10378132.333333334</v>
      </c>
    </row>
    <row r="137" spans="1:8" ht="15.75" customHeight="1" x14ac:dyDescent="0.25">
      <c r="A137" s="9" t="s">
        <v>35</v>
      </c>
      <c r="B137" s="1">
        <v>15</v>
      </c>
      <c r="C137" s="1">
        <v>3641886</v>
      </c>
    </row>
    <row r="138" spans="1:8" ht="15.75" customHeight="1" x14ac:dyDescent="0.25">
      <c r="A138" s="9" t="s">
        <v>35</v>
      </c>
      <c r="B138" s="1">
        <v>15</v>
      </c>
      <c r="C138" s="1">
        <v>3771898</v>
      </c>
    </row>
    <row r="139" spans="1:8" ht="15.75" customHeight="1" x14ac:dyDescent="0.25">
      <c r="A139" s="9" t="s">
        <v>35</v>
      </c>
      <c r="B139" s="1">
        <v>15</v>
      </c>
      <c r="C139" s="1">
        <v>3291865</v>
      </c>
      <c r="D139" s="1">
        <f>AVERAGE(C137:C139)</f>
        <v>3568549.6666666665</v>
      </c>
      <c r="E139" s="11">
        <f>STDEV(C137:C139)/D139*100</f>
        <v>6.9573707683046671</v>
      </c>
      <c r="F139" s="12">
        <f>D139-$D$238</f>
        <v>-16080701.333333334</v>
      </c>
    </row>
    <row r="140" spans="1:8" ht="15.75" customHeight="1" x14ac:dyDescent="0.25">
      <c r="A140" s="9" t="s">
        <v>36</v>
      </c>
      <c r="B140" s="1">
        <v>15</v>
      </c>
      <c r="C140" s="1">
        <v>3515936</v>
      </c>
      <c r="H140" s="1">
        <v>12967737</v>
      </c>
    </row>
    <row r="141" spans="1:8" ht="15.75" customHeight="1" x14ac:dyDescent="0.25">
      <c r="A141" s="9" t="s">
        <v>36</v>
      </c>
      <c r="B141" s="1">
        <v>15</v>
      </c>
      <c r="C141" s="1">
        <v>6346870</v>
      </c>
    </row>
    <row r="142" spans="1:8" ht="15.75" customHeight="1" x14ac:dyDescent="0.25">
      <c r="A142" s="9" t="s">
        <v>36</v>
      </c>
      <c r="B142" s="1">
        <v>15</v>
      </c>
      <c r="C142" s="1">
        <v>1420888</v>
      </c>
      <c r="D142" s="1">
        <f>AVERAGE(C140:C142)</f>
        <v>3761231.3333333335</v>
      </c>
      <c r="E142" s="11">
        <f>STDEV(C140:C142)/D142*100</f>
        <v>65.726749934365245</v>
      </c>
      <c r="F142" s="12">
        <f>D142-$D$238</f>
        <v>-15888019.666666666</v>
      </c>
    </row>
    <row r="143" spans="1:8" ht="15.75" customHeight="1" x14ac:dyDescent="0.25">
      <c r="A143" s="9" t="s">
        <v>37</v>
      </c>
      <c r="B143" s="1">
        <v>15</v>
      </c>
      <c r="C143" s="1">
        <v>6649534</v>
      </c>
    </row>
    <row r="144" spans="1:8" ht="15.75" customHeight="1" x14ac:dyDescent="0.25">
      <c r="A144" s="9" t="s">
        <v>37</v>
      </c>
      <c r="B144" s="1">
        <v>15</v>
      </c>
      <c r="C144" s="1">
        <v>6927056</v>
      </c>
    </row>
    <row r="145" spans="1:8" ht="15.75" customHeight="1" x14ac:dyDescent="0.25">
      <c r="A145" s="9" t="s">
        <v>37</v>
      </c>
      <c r="B145" s="1">
        <v>15</v>
      </c>
      <c r="C145" s="1">
        <v>6136825</v>
      </c>
      <c r="D145" s="1">
        <f>AVERAGE(C143:C145)</f>
        <v>6571138.333333333</v>
      </c>
      <c r="E145" s="11">
        <f>STDEV(C143:C145)/D145*100</f>
        <v>6.1010138491359829</v>
      </c>
      <c r="F145" s="12">
        <f>D145-$D$238</f>
        <v>-13078112.666666668</v>
      </c>
    </row>
    <row r="146" spans="1:8" ht="15.75" customHeight="1" x14ac:dyDescent="0.25">
      <c r="A146" s="9" t="s">
        <v>23</v>
      </c>
      <c r="B146" s="1">
        <v>20</v>
      </c>
      <c r="C146" s="1">
        <v>6740492</v>
      </c>
    </row>
    <row r="147" spans="1:8" ht="15.75" customHeight="1" x14ac:dyDescent="0.25">
      <c r="A147" s="9" t="s">
        <v>23</v>
      </c>
      <c r="B147" s="1">
        <v>20</v>
      </c>
      <c r="C147" s="1">
        <v>7480066</v>
      </c>
    </row>
    <row r="148" spans="1:8" ht="15.75" customHeight="1" x14ac:dyDescent="0.25">
      <c r="A148" s="9" t="s">
        <v>23</v>
      </c>
      <c r="B148" s="1">
        <v>20</v>
      </c>
      <c r="C148" s="1">
        <v>6466365</v>
      </c>
      <c r="D148" s="1">
        <f>AVERAGE(C146:C148)</f>
        <v>6895641</v>
      </c>
      <c r="E148" s="11">
        <f>STDEV(C146:C148)/D148*100</f>
        <v>7.6041886220566139</v>
      </c>
      <c r="F148" s="12">
        <f>D148-$D$316</f>
        <v>3695619</v>
      </c>
      <c r="H148" s="1">
        <v>24242218</v>
      </c>
    </row>
    <row r="149" spans="1:8" ht="15.75" customHeight="1" x14ac:dyDescent="0.25">
      <c r="A149" s="9" t="s">
        <v>25</v>
      </c>
      <c r="B149" s="1">
        <v>20</v>
      </c>
      <c r="C149" s="1">
        <v>20074152</v>
      </c>
    </row>
    <row r="150" spans="1:8" ht="15.75" customHeight="1" x14ac:dyDescent="0.25">
      <c r="A150" s="9" t="s">
        <v>25</v>
      </c>
      <c r="B150" s="1">
        <v>20</v>
      </c>
    </row>
    <row r="151" spans="1:8" ht="15.75" customHeight="1" x14ac:dyDescent="0.25">
      <c r="A151" s="9" t="s">
        <v>25</v>
      </c>
      <c r="B151" s="1">
        <v>20</v>
      </c>
      <c r="C151" s="1">
        <v>20624182</v>
      </c>
      <c r="D151" s="1">
        <f>AVERAGE(C149:C151)</f>
        <v>20349167</v>
      </c>
      <c r="E151" s="11">
        <f>STDEV(C149:C151)/D151*100</f>
        <v>1.9112818861628917</v>
      </c>
      <c r="F151" s="12">
        <f>D151-$D$316</f>
        <v>17149145</v>
      </c>
    </row>
    <row r="152" spans="1:8" ht="15.75" customHeight="1" x14ac:dyDescent="0.25">
      <c r="A152" s="9" t="s">
        <v>28</v>
      </c>
      <c r="B152" s="1">
        <v>20</v>
      </c>
    </row>
    <row r="153" spans="1:8" ht="15.75" customHeight="1" x14ac:dyDescent="0.25">
      <c r="A153" s="9" t="s">
        <v>28</v>
      </c>
      <c r="B153" s="1">
        <v>20</v>
      </c>
      <c r="C153" s="1">
        <v>10435815</v>
      </c>
    </row>
    <row r="154" spans="1:8" ht="15.75" customHeight="1" x14ac:dyDescent="0.25">
      <c r="A154" s="9" t="s">
        <v>28</v>
      </c>
      <c r="B154" s="1">
        <v>20</v>
      </c>
      <c r="C154" s="1">
        <v>10619827</v>
      </c>
      <c r="D154" s="1">
        <f>AVERAGE(C152:C154)</f>
        <v>10527821</v>
      </c>
      <c r="E154" s="11">
        <f>STDEV(C152:C154)/D154*100</f>
        <v>1.2359265323726438</v>
      </c>
      <c r="F154" s="12">
        <f>D154-$D$316</f>
        <v>7327799</v>
      </c>
    </row>
    <row r="155" spans="1:8" ht="15.75" customHeight="1" x14ac:dyDescent="0.25">
      <c r="A155" s="9" t="s">
        <v>29</v>
      </c>
      <c r="B155" s="1">
        <v>20</v>
      </c>
      <c r="C155" s="1">
        <v>12327801</v>
      </c>
    </row>
    <row r="156" spans="1:8" ht="15.75" customHeight="1" x14ac:dyDescent="0.25">
      <c r="A156" s="9" t="s">
        <v>29</v>
      </c>
      <c r="B156" s="1">
        <v>20</v>
      </c>
    </row>
    <row r="157" spans="1:8" ht="15.75" customHeight="1" x14ac:dyDescent="0.25">
      <c r="A157" s="9" t="s">
        <v>29</v>
      </c>
      <c r="B157" s="1">
        <v>20</v>
      </c>
      <c r="C157" s="1">
        <v>13387385</v>
      </c>
      <c r="D157" s="1">
        <f>AVERAGE(C155:C157)</f>
        <v>12857593</v>
      </c>
      <c r="E157" s="11">
        <f>STDEV(C155:C157)/D157*100</f>
        <v>5.8272106733878317</v>
      </c>
      <c r="F157" s="12">
        <f>D157-$D$316</f>
        <v>9657571</v>
      </c>
    </row>
    <row r="158" spans="1:8" ht="15.75" customHeight="1" x14ac:dyDescent="0.25">
      <c r="A158" s="9" t="s">
        <v>30</v>
      </c>
      <c r="B158" s="1">
        <v>20</v>
      </c>
    </row>
    <row r="159" spans="1:8" ht="15.75" customHeight="1" x14ac:dyDescent="0.25">
      <c r="A159" s="9" t="s">
        <v>30</v>
      </c>
      <c r="B159" s="1">
        <v>20</v>
      </c>
      <c r="C159" s="1">
        <v>10790101</v>
      </c>
    </row>
    <row r="160" spans="1:8" ht="15.75" customHeight="1" x14ac:dyDescent="0.25">
      <c r="A160" s="9" t="s">
        <v>30</v>
      </c>
      <c r="B160" s="1">
        <v>20</v>
      </c>
      <c r="C160" s="1">
        <v>9535868</v>
      </c>
      <c r="D160" s="1">
        <f>AVERAGE(C158:C160)</f>
        <v>10162984.5</v>
      </c>
      <c r="E160" s="11">
        <f>STDEV(C158:C160)/D160*100</f>
        <v>8.7265375588041767</v>
      </c>
      <c r="F160" s="12">
        <f>D160-$D$316</f>
        <v>6962962.5</v>
      </c>
    </row>
    <row r="161" spans="1:8" ht="15.75" customHeight="1" x14ac:dyDescent="0.25">
      <c r="A161" s="9" t="s">
        <v>31</v>
      </c>
      <c r="B161" s="1">
        <v>20</v>
      </c>
      <c r="C161" s="1">
        <v>15480306</v>
      </c>
    </row>
    <row r="162" spans="1:8" ht="15.75" customHeight="1" x14ac:dyDescent="0.25">
      <c r="A162" s="9" t="s">
        <v>31</v>
      </c>
      <c r="B162" s="1">
        <v>20</v>
      </c>
      <c r="C162" s="1">
        <v>15283147</v>
      </c>
    </row>
    <row r="163" spans="1:8" ht="15.75" customHeight="1" x14ac:dyDescent="0.25">
      <c r="A163" s="9" t="s">
        <v>31</v>
      </c>
      <c r="B163" s="1">
        <v>20</v>
      </c>
      <c r="C163" s="1">
        <v>13152180</v>
      </c>
      <c r="D163" s="1">
        <f>AVERAGE(C161:C163)</f>
        <v>14638544.333333334</v>
      </c>
      <c r="E163" s="11">
        <f>STDEV(C161:C163)/D163*100</f>
        <v>8.8191726341540289</v>
      </c>
      <c r="F163" s="12">
        <f>D163-$D$316</f>
        <v>11438522.333333334</v>
      </c>
    </row>
    <row r="164" spans="1:8" ht="15.75" customHeight="1" x14ac:dyDescent="0.25">
      <c r="A164" s="9" t="s">
        <v>32</v>
      </c>
      <c r="B164" s="1">
        <v>20</v>
      </c>
    </row>
    <row r="165" spans="1:8" ht="15.75" customHeight="1" x14ac:dyDescent="0.25">
      <c r="A165" s="9" t="s">
        <v>32</v>
      </c>
      <c r="B165" s="1">
        <v>20</v>
      </c>
      <c r="C165" s="1">
        <v>14121378</v>
      </c>
      <c r="H165" s="1">
        <v>7748845</v>
      </c>
    </row>
    <row r="166" spans="1:8" ht="15.75" customHeight="1" x14ac:dyDescent="0.25">
      <c r="A166" s="9" t="s">
        <v>32</v>
      </c>
      <c r="B166" s="1">
        <v>20</v>
      </c>
      <c r="C166" s="1">
        <v>12236502</v>
      </c>
      <c r="D166" s="1">
        <f>AVERAGE(C164:C166)</f>
        <v>13178940</v>
      </c>
      <c r="E166" s="11">
        <f>STDEV(C164:C166)/D166*100</f>
        <v>10.113169961285012</v>
      </c>
      <c r="F166" s="12">
        <f>D166-$D$316</f>
        <v>9978918</v>
      </c>
    </row>
    <row r="167" spans="1:8" ht="15.75" customHeight="1" x14ac:dyDescent="0.25">
      <c r="A167" s="9" t="s">
        <v>33</v>
      </c>
      <c r="B167" s="1">
        <v>20</v>
      </c>
      <c r="C167" s="1">
        <v>12323428</v>
      </c>
      <c r="H167" s="1">
        <v>2895706</v>
      </c>
    </row>
    <row r="168" spans="1:8" ht="15.75" customHeight="1" x14ac:dyDescent="0.25">
      <c r="A168" s="9" t="s">
        <v>33</v>
      </c>
      <c r="B168" s="1">
        <v>20</v>
      </c>
      <c r="C168" s="1">
        <v>10727178</v>
      </c>
    </row>
    <row r="169" spans="1:8" ht="15.75" customHeight="1" x14ac:dyDescent="0.25">
      <c r="A169" s="9" t="s">
        <v>33</v>
      </c>
      <c r="B169" s="1">
        <v>20</v>
      </c>
      <c r="C169" s="1">
        <v>11125343</v>
      </c>
      <c r="D169" s="1">
        <f>AVERAGE(C167:C169)</f>
        <v>11391983</v>
      </c>
      <c r="E169" s="11">
        <f>STDEV(C167:C169)/D169*100</f>
        <v>7.293363254507736</v>
      </c>
      <c r="F169" s="12">
        <f>D169-$D$316</f>
        <v>8191961</v>
      </c>
    </row>
    <row r="170" spans="1:8" ht="15.75" customHeight="1" x14ac:dyDescent="0.25">
      <c r="A170" s="9" t="s">
        <v>34</v>
      </c>
      <c r="B170" s="1">
        <v>20</v>
      </c>
      <c r="C170" s="1">
        <v>11134335</v>
      </c>
    </row>
    <row r="171" spans="1:8" ht="15.75" customHeight="1" x14ac:dyDescent="0.25">
      <c r="A171" s="9" t="s">
        <v>34</v>
      </c>
      <c r="B171" s="1">
        <v>20</v>
      </c>
      <c r="C171" s="1">
        <v>12891349</v>
      </c>
      <c r="H171" s="1">
        <v>4332934</v>
      </c>
    </row>
    <row r="172" spans="1:8" ht="15.75" customHeight="1" x14ac:dyDescent="0.25">
      <c r="A172" s="9" t="s">
        <v>34</v>
      </c>
      <c r="B172" s="1">
        <v>20</v>
      </c>
      <c r="D172" s="1">
        <f>AVERAGE(C170:C172)</f>
        <v>12012842</v>
      </c>
      <c r="E172" s="11">
        <f>STDEV(C170:C172)/D172*100</f>
        <v>10.342236367045372</v>
      </c>
      <c r="F172" s="12">
        <f>D172-$D$316</f>
        <v>8812820</v>
      </c>
    </row>
    <row r="173" spans="1:8" ht="15.75" customHeight="1" x14ac:dyDescent="0.25">
      <c r="A173" s="9" t="s">
        <v>35</v>
      </c>
      <c r="B173" s="1">
        <v>20</v>
      </c>
      <c r="C173" s="1">
        <v>5221477</v>
      </c>
    </row>
    <row r="174" spans="1:8" ht="15.75" customHeight="1" x14ac:dyDescent="0.25">
      <c r="A174" s="9" t="s">
        <v>35</v>
      </c>
      <c r="B174" s="1">
        <v>20</v>
      </c>
      <c r="C174" s="1">
        <v>5529875</v>
      </c>
      <c r="H174" s="1">
        <v>5035976</v>
      </c>
    </row>
    <row r="175" spans="1:8" ht="15.75" customHeight="1" x14ac:dyDescent="0.25">
      <c r="A175" s="9" t="s">
        <v>35</v>
      </c>
      <c r="B175" s="1">
        <v>20</v>
      </c>
      <c r="C175" s="1">
        <v>4760655</v>
      </c>
      <c r="D175" s="1">
        <f>AVERAGE(C173:C175)</f>
        <v>5170669</v>
      </c>
      <c r="E175" s="11">
        <f>STDEV(C173:C175)/D175*100</f>
        <v>7.4868217161654966</v>
      </c>
      <c r="F175" s="12">
        <f>D175-$D$316</f>
        <v>1970647</v>
      </c>
    </row>
    <row r="176" spans="1:8" ht="15.75" customHeight="1" x14ac:dyDescent="0.25">
      <c r="A176" s="9" t="s">
        <v>36</v>
      </c>
      <c r="B176" s="1">
        <v>20</v>
      </c>
      <c r="C176" s="1">
        <v>5187160</v>
      </c>
    </row>
    <row r="177" spans="1:8" ht="15.75" customHeight="1" x14ac:dyDescent="0.25">
      <c r="A177" s="9" t="s">
        <v>36</v>
      </c>
      <c r="B177" s="1">
        <v>20</v>
      </c>
      <c r="C177" s="1">
        <v>8958928</v>
      </c>
    </row>
    <row r="178" spans="1:8" ht="15.75" customHeight="1" x14ac:dyDescent="0.25">
      <c r="A178" s="9" t="s">
        <v>36</v>
      </c>
      <c r="B178" s="1">
        <v>20</v>
      </c>
      <c r="C178" s="1">
        <v>1428423</v>
      </c>
      <c r="D178" s="14">
        <f>AVERAGE(C176:C178)</f>
        <v>5191503.666666667</v>
      </c>
      <c r="E178" s="11">
        <f>STDEV(C176:C178)/D178*100</f>
        <v>72.52724106266858</v>
      </c>
      <c r="F178" s="12">
        <f>D178-$D$316</f>
        <v>1991481.666666667</v>
      </c>
    </row>
    <row r="179" spans="1:8" ht="15.75" customHeight="1" x14ac:dyDescent="0.25">
      <c r="A179" s="9" t="s">
        <v>37</v>
      </c>
      <c r="B179" s="1">
        <v>20</v>
      </c>
      <c r="C179" s="1">
        <v>9028635</v>
      </c>
      <c r="H179" s="1">
        <v>4280367</v>
      </c>
    </row>
    <row r="180" spans="1:8" ht="15.75" customHeight="1" x14ac:dyDescent="0.25">
      <c r="A180" s="9" t="s">
        <v>37</v>
      </c>
      <c r="B180" s="1">
        <v>20</v>
      </c>
      <c r="C180" s="1">
        <v>9388571</v>
      </c>
    </row>
    <row r="181" spans="1:8" ht="15.75" customHeight="1" x14ac:dyDescent="0.25">
      <c r="A181" s="9" t="s">
        <v>37</v>
      </c>
      <c r="B181" s="1">
        <v>20</v>
      </c>
      <c r="D181" s="1">
        <f>AVERAGE(C179:C181)</f>
        <v>9208603</v>
      </c>
      <c r="E181" s="11">
        <f>STDEV(C179:C181)/D181*100</f>
        <v>2.7638631657066894</v>
      </c>
      <c r="F181" s="12">
        <f>D181-$D$316</f>
        <v>6008581</v>
      </c>
    </row>
    <row r="182" spans="1:8" ht="15.75" customHeight="1" x14ac:dyDescent="0.25">
      <c r="A182" s="9" t="s">
        <v>23</v>
      </c>
      <c r="B182" s="1">
        <v>25</v>
      </c>
      <c r="C182" s="1">
        <v>8979796</v>
      </c>
    </row>
    <row r="183" spans="1:8" ht="15.75" customHeight="1" x14ac:dyDescent="0.25">
      <c r="A183" s="9" t="s">
        <v>23</v>
      </c>
      <c r="B183" s="1">
        <v>25</v>
      </c>
      <c r="C183" s="1">
        <v>9793923</v>
      </c>
    </row>
    <row r="184" spans="1:8" ht="15.75" customHeight="1" x14ac:dyDescent="0.25">
      <c r="A184" s="9" t="s">
        <v>23</v>
      </c>
      <c r="B184" s="1">
        <v>25</v>
      </c>
      <c r="C184" s="1">
        <v>8541982</v>
      </c>
      <c r="D184" s="1">
        <f>AVERAGE(C182:C184)</f>
        <v>9105233.666666666</v>
      </c>
      <c r="E184" s="11">
        <f>STDEV(C182:C184)/D184*100</f>
        <v>6.9775991369895092</v>
      </c>
      <c r="F184" s="12">
        <f>D184-$D$355</f>
        <v>-13900974.333333334</v>
      </c>
    </row>
    <row r="185" spans="1:8" ht="15.75" customHeight="1" x14ac:dyDescent="0.25">
      <c r="A185" s="9" t="s">
        <v>25</v>
      </c>
      <c r="B185" s="1">
        <v>25</v>
      </c>
      <c r="C185" s="1">
        <v>24419906</v>
      </c>
      <c r="H185" s="1">
        <v>5128083</v>
      </c>
    </row>
    <row r="186" spans="1:8" ht="15.75" customHeight="1" x14ac:dyDescent="0.25">
      <c r="A186" s="9" t="s">
        <v>25</v>
      </c>
      <c r="B186" s="1">
        <v>25</v>
      </c>
    </row>
    <row r="187" spans="1:8" ht="15.75" customHeight="1" x14ac:dyDescent="0.25">
      <c r="A187" s="9" t="s">
        <v>25</v>
      </c>
      <c r="B187" s="1">
        <v>25</v>
      </c>
      <c r="C187" s="1">
        <v>24974174</v>
      </c>
      <c r="D187" s="1">
        <f>AVERAGE(C185:C187)</f>
        <v>24697040</v>
      </c>
      <c r="E187" s="11">
        <f>STDEV(C185:C187)/D187*100</f>
        <v>1.5869377925237409</v>
      </c>
      <c r="F187" s="12">
        <f>D187-$D$355</f>
        <v>1690832</v>
      </c>
    </row>
    <row r="188" spans="1:8" ht="15.75" customHeight="1" x14ac:dyDescent="0.25">
      <c r="A188" s="9" t="s">
        <v>28</v>
      </c>
      <c r="B188" s="1">
        <v>25</v>
      </c>
    </row>
    <row r="189" spans="1:8" ht="15.75" customHeight="1" x14ac:dyDescent="0.25">
      <c r="A189" s="9" t="s">
        <v>28</v>
      </c>
      <c r="B189" s="1">
        <v>25</v>
      </c>
      <c r="C189" s="1">
        <v>13645413</v>
      </c>
    </row>
    <row r="190" spans="1:8" ht="15.75" customHeight="1" x14ac:dyDescent="0.25">
      <c r="A190" s="9" t="s">
        <v>28</v>
      </c>
      <c r="B190" s="1">
        <v>25</v>
      </c>
      <c r="C190" s="1">
        <v>13756607</v>
      </c>
      <c r="D190" s="1">
        <f>AVERAGE(C188:C190)</f>
        <v>13701010</v>
      </c>
      <c r="E190" s="11">
        <f>STDEV(C188:C190)/D190*100</f>
        <v>0.57387033092638395</v>
      </c>
      <c r="F190" s="12">
        <f>D190-$D$355</f>
        <v>-9305198</v>
      </c>
    </row>
    <row r="191" spans="1:8" ht="15.75" customHeight="1" x14ac:dyDescent="0.25">
      <c r="A191" s="9" t="s">
        <v>29</v>
      </c>
      <c r="B191" s="1">
        <v>25</v>
      </c>
      <c r="C191" s="1">
        <v>15507735</v>
      </c>
    </row>
    <row r="192" spans="1:8" ht="15.75" customHeight="1" x14ac:dyDescent="0.25">
      <c r="A192" s="9" t="s">
        <v>29</v>
      </c>
      <c r="B192" s="1">
        <v>25</v>
      </c>
    </row>
    <row r="193" spans="1:8" ht="15.75" customHeight="1" x14ac:dyDescent="0.25">
      <c r="A193" s="9" t="s">
        <v>29</v>
      </c>
      <c r="B193" s="1">
        <v>25</v>
      </c>
      <c r="C193" s="1">
        <v>16794990</v>
      </c>
      <c r="D193" s="1">
        <f>AVERAGE(C191:C193)</f>
        <v>16151362.5</v>
      </c>
      <c r="E193" s="11">
        <f>STDEV(C191:C193)/D193*100</f>
        <v>5.6356034335573195</v>
      </c>
      <c r="F193" s="12">
        <f>D193-$D$355</f>
        <v>-6854845.5</v>
      </c>
    </row>
    <row r="194" spans="1:8" ht="15.75" customHeight="1" x14ac:dyDescent="0.25">
      <c r="A194" s="9" t="s">
        <v>30</v>
      </c>
      <c r="B194" s="1">
        <v>25</v>
      </c>
    </row>
    <row r="195" spans="1:8" ht="15.75" customHeight="1" x14ac:dyDescent="0.25">
      <c r="A195" s="9" t="s">
        <v>30</v>
      </c>
      <c r="B195" s="1">
        <v>25</v>
      </c>
      <c r="C195" s="1">
        <v>13782049</v>
      </c>
    </row>
    <row r="196" spans="1:8" ht="15.75" customHeight="1" x14ac:dyDescent="0.25">
      <c r="A196" s="9" t="s">
        <v>30</v>
      </c>
      <c r="B196" s="1">
        <v>25</v>
      </c>
      <c r="C196" s="1">
        <v>12204916</v>
      </c>
      <c r="D196" s="1">
        <f>AVERAGE(C194:C196)</f>
        <v>12993482.5</v>
      </c>
      <c r="E196" s="11">
        <f>STDEV(C194:C196)/D196*100</f>
        <v>8.5827755502274563</v>
      </c>
      <c r="F196" s="12">
        <f>D196-$D$355</f>
        <v>-10012725.5</v>
      </c>
    </row>
    <row r="197" spans="1:8" ht="15.75" customHeight="1" x14ac:dyDescent="0.25">
      <c r="A197" s="9" t="s">
        <v>31</v>
      </c>
      <c r="B197" s="1">
        <v>25</v>
      </c>
      <c r="C197" s="1">
        <v>19551270</v>
      </c>
    </row>
    <row r="198" spans="1:8" ht="15.75" customHeight="1" x14ac:dyDescent="0.25">
      <c r="A198" s="9" t="s">
        <v>31</v>
      </c>
      <c r="B198" s="1">
        <v>25</v>
      </c>
      <c r="C198" s="1">
        <v>18836258</v>
      </c>
    </row>
    <row r="199" spans="1:8" ht="15.75" customHeight="1" x14ac:dyDescent="0.25">
      <c r="A199" s="9" t="s">
        <v>31</v>
      </c>
      <c r="B199" s="1">
        <v>25</v>
      </c>
      <c r="C199" s="1">
        <v>16350683</v>
      </c>
      <c r="D199" s="1">
        <f>AVERAGE(C197:C199)</f>
        <v>18246070.333333332</v>
      </c>
      <c r="E199" s="11">
        <f>STDEV(C197:C199)/D199*100</f>
        <v>9.2071038320478937</v>
      </c>
      <c r="F199" s="12">
        <f>D199-$D$355</f>
        <v>-4760137.6666666679</v>
      </c>
    </row>
    <row r="200" spans="1:8" ht="15.75" customHeight="1" x14ac:dyDescent="0.25">
      <c r="A200" s="9" t="s">
        <v>32</v>
      </c>
      <c r="B200" s="1">
        <v>25</v>
      </c>
    </row>
    <row r="201" spans="1:8" ht="15.75" customHeight="1" x14ac:dyDescent="0.25">
      <c r="A201" s="9" t="s">
        <v>32</v>
      </c>
      <c r="B201" s="1">
        <v>25</v>
      </c>
      <c r="C201" s="1">
        <v>17578738</v>
      </c>
    </row>
    <row r="202" spans="1:8" ht="15.75" customHeight="1" x14ac:dyDescent="0.25">
      <c r="A202" s="9" t="s">
        <v>32</v>
      </c>
      <c r="B202" s="1">
        <v>25</v>
      </c>
      <c r="C202" s="1">
        <v>15333379</v>
      </c>
      <c r="D202" s="1">
        <f>AVERAGE(C200:C202)</f>
        <v>16456058.5</v>
      </c>
      <c r="E202" s="11">
        <f>STDEV(C200:C202)/D202*100</f>
        <v>9.6481704601271634</v>
      </c>
      <c r="F202" s="12">
        <f>D202-$D$355</f>
        <v>-6550149.5</v>
      </c>
    </row>
    <row r="203" spans="1:8" ht="15.75" customHeight="1" x14ac:dyDescent="0.25">
      <c r="A203" s="9" t="s">
        <v>33</v>
      </c>
      <c r="B203" s="1">
        <v>25</v>
      </c>
      <c r="C203" s="1">
        <v>15569161</v>
      </c>
    </row>
    <row r="204" spans="1:8" ht="15.75" customHeight="1" x14ac:dyDescent="0.25">
      <c r="A204" s="9" t="s">
        <v>33</v>
      </c>
      <c r="B204" s="1">
        <v>25</v>
      </c>
      <c r="C204" s="1">
        <v>13833060</v>
      </c>
    </row>
    <row r="205" spans="1:8" ht="15.75" customHeight="1" x14ac:dyDescent="0.25">
      <c r="A205" s="9" t="s">
        <v>33</v>
      </c>
      <c r="B205" s="1">
        <v>25</v>
      </c>
      <c r="C205" s="1">
        <v>14112932</v>
      </c>
      <c r="D205" s="1">
        <f>AVERAGE(C203:C205)</f>
        <v>14505051</v>
      </c>
      <c r="E205" s="11">
        <f>STDEV(C203:C205)/D205*100</f>
        <v>6.4261085495312811</v>
      </c>
      <c r="F205" s="12">
        <f>D205-$D$355</f>
        <v>-8501157</v>
      </c>
    </row>
    <row r="206" spans="1:8" ht="15.75" customHeight="1" x14ac:dyDescent="0.25">
      <c r="A206" s="9" t="s">
        <v>34</v>
      </c>
      <c r="B206" s="1">
        <v>25</v>
      </c>
      <c r="H206" s="1">
        <v>18198200</v>
      </c>
    </row>
    <row r="207" spans="1:8" ht="15.75" customHeight="1" x14ac:dyDescent="0.25">
      <c r="A207" s="9" t="s">
        <v>34</v>
      </c>
      <c r="B207" s="1">
        <v>25</v>
      </c>
      <c r="C207" s="1">
        <v>16422573</v>
      </c>
    </row>
    <row r="208" spans="1:8" ht="15.75" customHeight="1" x14ac:dyDescent="0.25">
      <c r="A208" s="9" t="s">
        <v>34</v>
      </c>
      <c r="B208" s="1">
        <v>25</v>
      </c>
      <c r="C208" s="1">
        <v>17906310</v>
      </c>
      <c r="D208" s="1">
        <f>AVERAGE(C206:C208)</f>
        <v>17164441.5</v>
      </c>
      <c r="E208" s="11">
        <f>STDEV(C206:C208)/D208*100</f>
        <v>6.1124068277862955</v>
      </c>
      <c r="F208" s="12">
        <f>D208-$D$355</f>
        <v>-5841766.5</v>
      </c>
    </row>
    <row r="209" spans="1:8" ht="15.75" customHeight="1" x14ac:dyDescent="0.25">
      <c r="A209" s="9" t="s">
        <v>35</v>
      </c>
      <c r="B209" s="1">
        <v>25</v>
      </c>
      <c r="C209" s="1">
        <v>6993909</v>
      </c>
    </row>
    <row r="210" spans="1:8" ht="15.75" customHeight="1" x14ac:dyDescent="0.25">
      <c r="A210" s="9" t="s">
        <v>35</v>
      </c>
      <c r="B210" s="1">
        <v>25</v>
      </c>
      <c r="C210" s="1">
        <v>7477025</v>
      </c>
    </row>
    <row r="211" spans="1:8" ht="15.75" customHeight="1" x14ac:dyDescent="0.25">
      <c r="A211" s="9" t="s">
        <v>35</v>
      </c>
      <c r="B211" s="1">
        <v>25</v>
      </c>
      <c r="C211" s="1">
        <v>6413589</v>
      </c>
      <c r="D211" s="1">
        <f>AVERAGE(C209:C211)</f>
        <v>6961507.666666667</v>
      </c>
      <c r="E211" s="11">
        <f>STDEV(C209:C211)/D211*100</f>
        <v>7.6486003676800083</v>
      </c>
      <c r="F211" s="12">
        <f>D211-$D$355</f>
        <v>-16044700.333333332</v>
      </c>
    </row>
    <row r="212" spans="1:8" ht="15.75" customHeight="1" x14ac:dyDescent="0.25">
      <c r="A212" s="9" t="s">
        <v>36</v>
      </c>
      <c r="B212" s="1">
        <v>25</v>
      </c>
      <c r="C212" s="1">
        <v>6928644</v>
      </c>
    </row>
    <row r="213" spans="1:8" ht="15.75" customHeight="1" x14ac:dyDescent="0.25">
      <c r="A213" s="9" t="s">
        <v>36</v>
      </c>
      <c r="B213" s="1">
        <v>25</v>
      </c>
      <c r="C213" s="1">
        <v>11768788</v>
      </c>
    </row>
    <row r="214" spans="1:8" ht="15.75" customHeight="1" x14ac:dyDescent="0.25">
      <c r="A214" s="9" t="s">
        <v>36</v>
      </c>
      <c r="B214" s="1">
        <v>25</v>
      </c>
      <c r="C214" s="1">
        <v>1435188</v>
      </c>
      <c r="D214" s="1">
        <f>AVERAGE(C212:C214)</f>
        <v>6710873.333333333</v>
      </c>
      <c r="E214" s="11">
        <f>STDEV(C212:C214)/D214*100</f>
        <v>77.042742095699268</v>
      </c>
      <c r="F214" s="12">
        <f>D214-$D$355</f>
        <v>-16295334.666666668</v>
      </c>
    </row>
    <row r="215" spans="1:8" ht="15.75" customHeight="1" x14ac:dyDescent="0.25">
      <c r="A215" s="9" t="s">
        <v>37</v>
      </c>
      <c r="B215" s="1">
        <v>25</v>
      </c>
      <c r="C215" s="1">
        <v>11470064</v>
      </c>
    </row>
    <row r="216" spans="1:8" ht="15.75" customHeight="1" x14ac:dyDescent="0.25">
      <c r="A216" s="9" t="s">
        <v>37</v>
      </c>
      <c r="B216" s="1">
        <v>25</v>
      </c>
      <c r="C216" s="1">
        <v>11885096</v>
      </c>
    </row>
    <row r="217" spans="1:8" ht="15.75" customHeight="1" x14ac:dyDescent="0.25">
      <c r="A217" s="9" t="s">
        <v>37</v>
      </c>
      <c r="B217" s="1">
        <v>25</v>
      </c>
      <c r="C217" s="1">
        <v>10734711</v>
      </c>
      <c r="D217" s="1">
        <f>AVERAGE(C215:C217)</f>
        <v>11363290.333333334</v>
      </c>
      <c r="E217" s="11">
        <f>STDEV(C215:C217)/D217*100</f>
        <v>5.1268406116365419</v>
      </c>
      <c r="F217" s="12">
        <f>D217-$D$355</f>
        <v>-11642917.666666666</v>
      </c>
    </row>
    <row r="218" spans="1:8" ht="15.75" customHeight="1" x14ac:dyDescent="0.25">
      <c r="A218" s="9" t="s">
        <v>23</v>
      </c>
      <c r="B218" s="1">
        <v>30</v>
      </c>
      <c r="C218" s="1">
        <v>11375808</v>
      </c>
    </row>
    <row r="219" spans="1:8" ht="15.75" customHeight="1" x14ac:dyDescent="0.25">
      <c r="A219" s="9" t="s">
        <v>23</v>
      </c>
      <c r="B219" s="1">
        <v>30</v>
      </c>
      <c r="C219" s="1">
        <v>12223231</v>
      </c>
    </row>
    <row r="220" spans="1:8" ht="15.75" customHeight="1" x14ac:dyDescent="0.25">
      <c r="A220" s="9" t="s">
        <v>23</v>
      </c>
      <c r="B220" s="1">
        <v>30</v>
      </c>
      <c r="C220" s="1">
        <v>10885627</v>
      </c>
      <c r="D220" s="1">
        <f>AVERAGE(C218:C220)</f>
        <v>11494888.666666666</v>
      </c>
      <c r="E220" s="11">
        <f>STDEV(C218:C220)/D220*100</f>
        <v>5.8870182281161361</v>
      </c>
      <c r="F220" s="12">
        <f>D220-$D$472</f>
        <v>-172831111.33333334</v>
      </c>
    </row>
    <row r="221" spans="1:8" ht="15.75" customHeight="1" x14ac:dyDescent="0.25">
      <c r="A221" s="9" t="s">
        <v>25</v>
      </c>
      <c r="B221" s="1">
        <v>30</v>
      </c>
      <c r="C221" s="1">
        <v>28246284</v>
      </c>
    </row>
    <row r="222" spans="1:8" ht="15.75" customHeight="1" x14ac:dyDescent="0.25">
      <c r="A222" s="9" t="s">
        <v>25</v>
      </c>
      <c r="B222" s="1">
        <v>30</v>
      </c>
    </row>
    <row r="223" spans="1:8" ht="15.75" customHeight="1" x14ac:dyDescent="0.25">
      <c r="A223" s="9" t="s">
        <v>25</v>
      </c>
      <c r="B223" s="1">
        <v>30</v>
      </c>
      <c r="C223" s="1">
        <v>28962612</v>
      </c>
      <c r="D223" s="1">
        <f>AVERAGE(C221:C223)</f>
        <v>28604448</v>
      </c>
      <c r="E223" s="11">
        <f>STDEV(C221:C223)/D223*100</f>
        <v>1.7707749030982778</v>
      </c>
      <c r="F223" s="12">
        <f>D223-$D$472</f>
        <v>-155721552</v>
      </c>
      <c r="H223" s="1">
        <v>53150460</v>
      </c>
    </row>
    <row r="224" spans="1:8" ht="15.75" customHeight="1" x14ac:dyDescent="0.25">
      <c r="A224" s="9" t="s">
        <v>28</v>
      </c>
      <c r="B224" s="1">
        <v>30</v>
      </c>
      <c r="C224" s="1">
        <v>11163620</v>
      </c>
    </row>
    <row r="225" spans="1:6" ht="15.75" customHeight="1" x14ac:dyDescent="0.25">
      <c r="A225" s="9" t="s">
        <v>28</v>
      </c>
      <c r="B225" s="1">
        <v>30</v>
      </c>
      <c r="C225" s="1">
        <v>16927756</v>
      </c>
    </row>
    <row r="226" spans="1:6" ht="15.75" customHeight="1" x14ac:dyDescent="0.25">
      <c r="A226" s="9" t="s">
        <v>28</v>
      </c>
      <c r="B226" s="1">
        <v>30</v>
      </c>
      <c r="C226" s="1">
        <v>17059772</v>
      </c>
      <c r="D226" s="1">
        <f>AVERAGE(C224:C226)</f>
        <v>15050382.666666666</v>
      </c>
      <c r="E226" s="11">
        <f>STDEV(C224:C226)/D226*100</f>
        <v>22.369413649443679</v>
      </c>
      <c r="F226" s="12">
        <f>D226-$D$472</f>
        <v>-169275617.33333334</v>
      </c>
    </row>
    <row r="227" spans="1:6" ht="15.75" customHeight="1" x14ac:dyDescent="0.25">
      <c r="A227" s="9" t="s">
        <v>29</v>
      </c>
      <c r="B227" s="1">
        <v>30</v>
      </c>
      <c r="C227" s="1">
        <v>18558626</v>
      </c>
    </row>
    <row r="228" spans="1:6" ht="15.75" customHeight="1" x14ac:dyDescent="0.25">
      <c r="A228" s="9" t="s">
        <v>29</v>
      </c>
      <c r="B228" s="1">
        <v>30</v>
      </c>
      <c r="C228" s="1">
        <v>15659471</v>
      </c>
    </row>
    <row r="229" spans="1:6" ht="15.75" customHeight="1" x14ac:dyDescent="0.25">
      <c r="A229" s="9" t="s">
        <v>29</v>
      </c>
      <c r="B229" s="1">
        <v>30</v>
      </c>
      <c r="C229" s="1">
        <v>20090526</v>
      </c>
      <c r="D229" s="1">
        <f>AVERAGE(C227:C229)</f>
        <v>18102874.333333332</v>
      </c>
      <c r="E229" s="11">
        <f>STDEV(C227:C229)/D229*100</f>
        <v>12.431229225566806</v>
      </c>
      <c r="F229" s="12">
        <f>D229-$D$472</f>
        <v>-166223125.66666666</v>
      </c>
    </row>
    <row r="230" spans="1:6" ht="15.75" customHeight="1" x14ac:dyDescent="0.25">
      <c r="A230" s="9" t="s">
        <v>30</v>
      </c>
      <c r="B230" s="1">
        <v>30</v>
      </c>
      <c r="C230" s="1">
        <v>13230744</v>
      </c>
    </row>
    <row r="231" spans="1:6" ht="15.75" customHeight="1" x14ac:dyDescent="0.25">
      <c r="A231" s="9" t="s">
        <v>30</v>
      </c>
      <c r="B231" s="1">
        <v>30</v>
      </c>
      <c r="C231" s="1">
        <v>16645541</v>
      </c>
    </row>
    <row r="232" spans="1:6" ht="15.75" customHeight="1" x14ac:dyDescent="0.25">
      <c r="A232" s="9" t="s">
        <v>30</v>
      </c>
      <c r="B232" s="1">
        <v>30</v>
      </c>
      <c r="C232" s="1">
        <v>14878883</v>
      </c>
      <c r="D232" s="1">
        <f>AVERAGE(C230:C232)</f>
        <v>14918389.333333334</v>
      </c>
      <c r="E232" s="11">
        <f>STDEV(C230:C232)/D232*100</f>
        <v>11.447222744770309</v>
      </c>
      <c r="F232" s="12">
        <f>D232-$D$472</f>
        <v>-169407610.66666666</v>
      </c>
    </row>
    <row r="233" spans="1:6" ht="15.75" customHeight="1" x14ac:dyDescent="0.25">
      <c r="A233" s="9" t="s">
        <v>31</v>
      </c>
      <c r="B233" s="1">
        <v>30</v>
      </c>
      <c r="C233" s="1">
        <v>23201292</v>
      </c>
    </row>
    <row r="234" spans="1:6" ht="15.75" customHeight="1" x14ac:dyDescent="0.25">
      <c r="A234" s="9" t="s">
        <v>31</v>
      </c>
      <c r="B234" s="1">
        <v>30</v>
      </c>
      <c r="C234" s="1">
        <v>22189350</v>
      </c>
    </row>
    <row r="235" spans="1:6" ht="15.75" customHeight="1" x14ac:dyDescent="0.25">
      <c r="A235" s="9" t="s">
        <v>31</v>
      </c>
      <c r="B235" s="1">
        <v>30</v>
      </c>
      <c r="C235" s="1">
        <v>19415736</v>
      </c>
      <c r="D235" s="1">
        <f>AVERAGE(C233:C235)</f>
        <v>21602126</v>
      </c>
      <c r="E235" s="11">
        <f>STDEV(C233:C235)/D235*100</f>
        <v>9.0727471332226841</v>
      </c>
      <c r="F235" s="12">
        <f>D235-$D$472</f>
        <v>-162723874</v>
      </c>
    </row>
    <row r="236" spans="1:6" ht="15.75" customHeight="1" x14ac:dyDescent="0.25">
      <c r="A236" s="9" t="s">
        <v>32</v>
      </c>
      <c r="B236" s="1">
        <v>30</v>
      </c>
    </row>
    <row r="237" spans="1:6" ht="15.75" customHeight="1" x14ac:dyDescent="0.25">
      <c r="A237" s="9" t="s">
        <v>32</v>
      </c>
      <c r="B237" s="1">
        <v>30</v>
      </c>
      <c r="C237" s="1">
        <v>20882492</v>
      </c>
    </row>
    <row r="238" spans="1:6" ht="15.75" customHeight="1" x14ac:dyDescent="0.25">
      <c r="A238" s="9" t="s">
        <v>32</v>
      </c>
      <c r="B238" s="1">
        <v>30</v>
      </c>
      <c r="C238" s="1">
        <v>18416010</v>
      </c>
      <c r="D238" s="1">
        <f>AVERAGE(C236:C238)</f>
        <v>19649251</v>
      </c>
      <c r="E238" s="11">
        <f>STDEV(C236:C238)/D238*100</f>
        <v>8.8759930232178217</v>
      </c>
      <c r="F238" s="12">
        <f>D238-$D$472</f>
        <v>-164676749</v>
      </c>
    </row>
    <row r="239" spans="1:6" ht="15.75" customHeight="1" x14ac:dyDescent="0.25">
      <c r="A239" s="9" t="s">
        <v>33</v>
      </c>
      <c r="B239" s="1">
        <v>30</v>
      </c>
      <c r="C239" s="1">
        <v>18841690</v>
      </c>
    </row>
    <row r="240" spans="1:6" ht="15.75" customHeight="1" x14ac:dyDescent="0.25">
      <c r="A240" s="9" t="s">
        <v>33</v>
      </c>
      <c r="B240" s="1">
        <v>30</v>
      </c>
      <c r="C240" s="1">
        <v>16961468</v>
      </c>
    </row>
    <row r="241" spans="1:8" ht="15.75" customHeight="1" x14ac:dyDescent="0.25">
      <c r="A241" s="9" t="s">
        <v>33</v>
      </c>
      <c r="B241" s="1">
        <v>30</v>
      </c>
      <c r="C241" s="1">
        <v>17192352</v>
      </c>
      <c r="D241" s="1">
        <f>AVERAGE(C239:C241)</f>
        <v>17665170</v>
      </c>
      <c r="E241" s="11">
        <f>STDEV(C239:C241)/D241*100</f>
        <v>5.8047287561621985</v>
      </c>
      <c r="F241" s="12">
        <f>D241-$D$472</f>
        <v>-166660830</v>
      </c>
    </row>
    <row r="242" spans="1:8" ht="15.75" customHeight="1" x14ac:dyDescent="0.25">
      <c r="A242" s="9" t="s">
        <v>34</v>
      </c>
      <c r="B242" s="1">
        <v>30</v>
      </c>
      <c r="C242" s="1">
        <v>17793540</v>
      </c>
    </row>
    <row r="243" spans="1:8" ht="15.75" customHeight="1" x14ac:dyDescent="0.25">
      <c r="A243" s="9" t="s">
        <v>34</v>
      </c>
      <c r="B243" s="1">
        <v>30</v>
      </c>
      <c r="C243" s="1">
        <v>20015724</v>
      </c>
    </row>
    <row r="244" spans="1:8" ht="15.75" customHeight="1" x14ac:dyDescent="0.25">
      <c r="A244" s="9" t="s">
        <v>34</v>
      </c>
      <c r="B244" s="1">
        <v>30</v>
      </c>
      <c r="C244" s="1">
        <v>21620276</v>
      </c>
      <c r="D244" s="1">
        <f>AVERAGE(C242:C244)</f>
        <v>19809846.666666668</v>
      </c>
      <c r="E244" s="11">
        <f>STDEV(C242:C244)/D244*100</f>
        <v>9.7005150244882241</v>
      </c>
      <c r="F244" s="12">
        <f>D244-$D$472</f>
        <v>-164516153.33333334</v>
      </c>
    </row>
    <row r="245" spans="1:8" ht="15.75" customHeight="1" x14ac:dyDescent="0.25">
      <c r="A245" s="9" t="s">
        <v>35</v>
      </c>
      <c r="B245" s="1">
        <v>30</v>
      </c>
      <c r="C245" s="1">
        <v>8979409</v>
      </c>
      <c r="H245" s="1">
        <v>4425004</v>
      </c>
    </row>
    <row r="246" spans="1:8" ht="15.75" customHeight="1" x14ac:dyDescent="0.25">
      <c r="A246" s="9" t="s">
        <v>35</v>
      </c>
      <c r="B246" s="1">
        <v>30</v>
      </c>
      <c r="C246" s="1">
        <v>9604545</v>
      </c>
    </row>
    <row r="247" spans="1:8" ht="15.75" customHeight="1" x14ac:dyDescent="0.25">
      <c r="A247" s="9" t="s">
        <v>35</v>
      </c>
      <c r="B247" s="1">
        <v>30</v>
      </c>
      <c r="C247" s="1">
        <v>8274164</v>
      </c>
      <c r="D247" s="1">
        <f>AVERAGE(C245:C247)</f>
        <v>8952706</v>
      </c>
      <c r="E247" s="11">
        <f>STDEV(C245:C247)/D247*100</f>
        <v>7.434538333343828</v>
      </c>
      <c r="F247" s="12">
        <f>D247-$D$472</f>
        <v>-175373294</v>
      </c>
    </row>
    <row r="248" spans="1:8" ht="15.75" customHeight="1" x14ac:dyDescent="0.25">
      <c r="A248" s="9" t="s">
        <v>36</v>
      </c>
      <c r="B248" s="1">
        <v>30</v>
      </c>
      <c r="C248" s="1">
        <v>8813832</v>
      </c>
      <c r="H248" s="1">
        <v>7374675</v>
      </c>
    </row>
    <row r="249" spans="1:8" ht="15.75" customHeight="1" x14ac:dyDescent="0.25">
      <c r="A249" s="9" t="s">
        <v>36</v>
      </c>
      <c r="B249" s="1">
        <v>30</v>
      </c>
      <c r="C249" s="1">
        <v>14588977</v>
      </c>
    </row>
    <row r="250" spans="1:8" ht="15.75" customHeight="1" x14ac:dyDescent="0.25">
      <c r="A250" s="9" t="s">
        <v>36</v>
      </c>
      <c r="B250" s="1">
        <v>30</v>
      </c>
      <c r="C250" s="1">
        <v>1437546</v>
      </c>
      <c r="D250" s="1">
        <f>AVERAGE(C248:C250)</f>
        <v>8280118.333333333</v>
      </c>
      <c r="E250" s="11">
        <f>STDEV(C248:C250)/D250*100</f>
        <v>79.611663323933684</v>
      </c>
      <c r="F250" s="12">
        <f>D250-$D$472</f>
        <v>-176045881.66666666</v>
      </c>
    </row>
    <row r="251" spans="1:8" ht="15.75" customHeight="1" x14ac:dyDescent="0.25">
      <c r="A251" s="9" t="s">
        <v>37</v>
      </c>
      <c r="B251" s="1">
        <v>30</v>
      </c>
      <c r="C251" s="1">
        <v>14002484</v>
      </c>
    </row>
    <row r="252" spans="1:8" ht="15.75" customHeight="1" x14ac:dyDescent="0.25">
      <c r="A252" s="9" t="s">
        <v>37</v>
      </c>
      <c r="B252" s="1">
        <v>30</v>
      </c>
      <c r="C252" s="1">
        <v>14456219</v>
      </c>
      <c r="H252" s="1">
        <v>7953368</v>
      </c>
    </row>
    <row r="253" spans="1:8" ht="15.75" customHeight="1" x14ac:dyDescent="0.25">
      <c r="A253" s="9" t="s">
        <v>37</v>
      </c>
      <c r="B253" s="1">
        <v>30</v>
      </c>
      <c r="C253" s="1">
        <v>13182196</v>
      </c>
      <c r="D253" s="1">
        <f>AVERAGE(C251:C253)</f>
        <v>13880299.666666666</v>
      </c>
      <c r="E253" s="11">
        <f>STDEV(C251:C253)/D253*100</f>
        <v>4.6522064968912602</v>
      </c>
      <c r="F253" s="12">
        <f>D253-$D$472</f>
        <v>-170445700.33333334</v>
      </c>
    </row>
    <row r="254" spans="1:8" ht="15.75" customHeight="1" x14ac:dyDescent="0.25">
      <c r="A254" s="9" t="s">
        <v>23</v>
      </c>
      <c r="B254" s="1">
        <v>35</v>
      </c>
      <c r="C254" s="1">
        <v>13878713</v>
      </c>
    </row>
    <row r="255" spans="1:8" ht="15.75" customHeight="1" x14ac:dyDescent="0.25">
      <c r="A255" s="9" t="s">
        <v>23</v>
      </c>
      <c r="B255" s="1">
        <v>35</v>
      </c>
      <c r="C255" s="1">
        <v>14917165</v>
      </c>
    </row>
    <row r="256" spans="1:8" ht="15.75" customHeight="1" x14ac:dyDescent="0.25">
      <c r="A256" s="9" t="s">
        <v>23</v>
      </c>
      <c r="B256" s="1">
        <v>35</v>
      </c>
      <c r="C256" s="1">
        <v>13355550</v>
      </c>
      <c r="D256" s="1">
        <f>AVERAGE(C254:C256)</f>
        <v>14050476</v>
      </c>
      <c r="E256" s="11">
        <f>STDEV(C254:C256)/D256*100</f>
        <v>5.6571069655604678</v>
      </c>
      <c r="F256" s="12">
        <f>D256-$D$550</f>
        <v>-263313710.66666669</v>
      </c>
    </row>
    <row r="257" spans="1:6" ht="15.75" customHeight="1" x14ac:dyDescent="0.25">
      <c r="A257" s="9" t="s">
        <v>25</v>
      </c>
      <c r="B257" s="1">
        <v>35</v>
      </c>
      <c r="C257" s="1">
        <v>31897486</v>
      </c>
    </row>
    <row r="258" spans="1:6" ht="15.75" customHeight="1" x14ac:dyDescent="0.25">
      <c r="A258" s="9" t="s">
        <v>25</v>
      </c>
      <c r="B258" s="1">
        <v>35</v>
      </c>
    </row>
    <row r="259" spans="1:6" ht="15.75" customHeight="1" x14ac:dyDescent="0.25">
      <c r="A259" s="9" t="s">
        <v>25</v>
      </c>
      <c r="B259" s="1">
        <v>35</v>
      </c>
      <c r="C259" s="1">
        <v>32442500</v>
      </c>
      <c r="D259" s="1">
        <f>AVERAGE(C257:C259)</f>
        <v>32169993</v>
      </c>
      <c r="E259" s="11">
        <f>STDEV(C257:C259)/D259*100</f>
        <v>1.1979582813139096</v>
      </c>
      <c r="F259" s="12">
        <f>D259-$D$550</f>
        <v>-245194193.66666669</v>
      </c>
    </row>
    <row r="260" spans="1:6" ht="15.75" customHeight="1" x14ac:dyDescent="0.25">
      <c r="A260" s="9" t="s">
        <v>28</v>
      </c>
      <c r="B260" s="1">
        <v>35</v>
      </c>
    </row>
    <row r="261" spans="1:6" ht="15.75" customHeight="1" x14ac:dyDescent="0.25">
      <c r="A261" s="9" t="s">
        <v>28</v>
      </c>
      <c r="B261" s="1">
        <v>35</v>
      </c>
      <c r="C261" s="1">
        <v>20158648</v>
      </c>
    </row>
    <row r="262" spans="1:6" ht="15.75" customHeight="1" x14ac:dyDescent="0.25">
      <c r="A262" s="9" t="s">
        <v>28</v>
      </c>
      <c r="B262" s="1">
        <v>35</v>
      </c>
      <c r="C262" s="1">
        <v>20362568</v>
      </c>
      <c r="D262" s="1">
        <f>AVERAGE(C260:C262)</f>
        <v>20260608</v>
      </c>
      <c r="E262" s="11">
        <f>STDEV(C260:C262)/D262*100</f>
        <v>0.71169243696714712</v>
      </c>
      <c r="F262" s="12">
        <f>D262-$D$550</f>
        <v>-257103578.66666669</v>
      </c>
    </row>
    <row r="263" spans="1:6" ht="15.75" customHeight="1" x14ac:dyDescent="0.25">
      <c r="A263" s="9" t="s">
        <v>29</v>
      </c>
      <c r="B263" s="1">
        <v>35</v>
      </c>
      <c r="C263" s="1">
        <v>21555952</v>
      </c>
    </row>
    <row r="264" spans="1:6" ht="15.75" customHeight="1" x14ac:dyDescent="0.25">
      <c r="A264" s="9" t="s">
        <v>29</v>
      </c>
      <c r="B264" s="1">
        <v>35</v>
      </c>
    </row>
    <row r="265" spans="1:6" ht="15.75" customHeight="1" x14ac:dyDescent="0.25">
      <c r="A265" s="9" t="s">
        <v>29</v>
      </c>
      <c r="B265" s="1">
        <v>35</v>
      </c>
      <c r="C265" s="1">
        <v>23013086</v>
      </c>
      <c r="D265" s="1">
        <f>AVERAGE(C263:C265)</f>
        <v>22284519</v>
      </c>
      <c r="E265" s="11">
        <f>STDEV(C263:C265)/D265*100</f>
        <v>4.6236103749759137</v>
      </c>
      <c r="F265" s="12">
        <f>D265-$D$550</f>
        <v>-255079667.66666669</v>
      </c>
    </row>
    <row r="266" spans="1:6" ht="15.75" customHeight="1" x14ac:dyDescent="0.25">
      <c r="A266" s="9" t="s">
        <v>30</v>
      </c>
      <c r="B266" s="1">
        <v>35</v>
      </c>
      <c r="C266" s="1">
        <v>15773699</v>
      </c>
    </row>
    <row r="267" spans="1:6" ht="15.75" customHeight="1" x14ac:dyDescent="0.25">
      <c r="A267" s="9" t="s">
        <v>30</v>
      </c>
      <c r="B267" s="1">
        <v>35</v>
      </c>
      <c r="C267" s="1">
        <v>19515262</v>
      </c>
    </row>
    <row r="268" spans="1:6" ht="15.75" customHeight="1" x14ac:dyDescent="0.25">
      <c r="A268" s="9" t="s">
        <v>30</v>
      </c>
      <c r="B268" s="1">
        <v>35</v>
      </c>
      <c r="C268" s="1">
        <v>17501992</v>
      </c>
      <c r="D268" s="1">
        <f>AVERAGE(C266:C268)</f>
        <v>17596984.333333332</v>
      </c>
      <c r="E268" s="11">
        <f>STDEV(C266:C268)/D268*100</f>
        <v>10.641535896980283</v>
      </c>
      <c r="F268" s="12">
        <f>D268-$D$550</f>
        <v>-259767202.33333334</v>
      </c>
    </row>
    <row r="269" spans="1:6" ht="15.75" customHeight="1" x14ac:dyDescent="0.25">
      <c r="A269" s="9" t="s">
        <v>31</v>
      </c>
      <c r="B269" s="1">
        <v>35</v>
      </c>
      <c r="C269" s="1">
        <v>26566636</v>
      </c>
    </row>
    <row r="270" spans="1:6" ht="15.75" customHeight="1" x14ac:dyDescent="0.25">
      <c r="A270" s="9" t="s">
        <v>31</v>
      </c>
      <c r="B270" s="1">
        <v>35</v>
      </c>
      <c r="C270" s="1">
        <v>25398206</v>
      </c>
    </row>
    <row r="271" spans="1:6" ht="15.75" customHeight="1" x14ac:dyDescent="0.25">
      <c r="A271" s="9" t="s">
        <v>31</v>
      </c>
      <c r="B271" s="1">
        <v>35</v>
      </c>
      <c r="C271" s="1">
        <v>22337720</v>
      </c>
      <c r="D271" s="1">
        <f>AVERAGE(C269:C271)</f>
        <v>24767520.666666668</v>
      </c>
      <c r="E271" s="11">
        <f>STDEV(C269:C271)/D271*100</f>
        <v>8.8174451403991601</v>
      </c>
      <c r="F271" s="12">
        <f>D271-$D$550</f>
        <v>-252596666.00000003</v>
      </c>
    </row>
    <row r="272" spans="1:6" ht="15.75" customHeight="1" x14ac:dyDescent="0.25">
      <c r="A272" s="9" t="s">
        <v>32</v>
      </c>
      <c r="B272" s="1">
        <v>35</v>
      </c>
    </row>
    <row r="273" spans="1:6" ht="15.75" customHeight="1" x14ac:dyDescent="0.25">
      <c r="A273" s="9" t="s">
        <v>32</v>
      </c>
      <c r="B273" s="1">
        <v>35</v>
      </c>
      <c r="C273" s="1">
        <v>24061116</v>
      </c>
    </row>
    <row r="274" spans="1:6" ht="15.75" customHeight="1" x14ac:dyDescent="0.25">
      <c r="A274" s="9" t="s">
        <v>32</v>
      </c>
      <c r="B274" s="1">
        <v>35</v>
      </c>
      <c r="C274" s="1">
        <v>21390308</v>
      </c>
      <c r="D274" s="1">
        <f>AVERAGE(C272:C274)</f>
        <v>22725712</v>
      </c>
      <c r="E274" s="11">
        <f>STDEV(C272:C274)/D274*100</f>
        <v>8.3101750477489134</v>
      </c>
      <c r="F274" s="12">
        <f>D274-$D$550</f>
        <v>-254638474.66666669</v>
      </c>
    </row>
    <row r="275" spans="1:6" ht="15.75" customHeight="1" x14ac:dyDescent="0.25">
      <c r="A275" s="9" t="s">
        <v>33</v>
      </c>
      <c r="B275" s="1">
        <v>35</v>
      </c>
      <c r="C275" s="1">
        <v>22017756</v>
      </c>
    </row>
    <row r="276" spans="1:6" ht="15.75" customHeight="1" x14ac:dyDescent="0.25">
      <c r="A276" s="9" t="s">
        <v>33</v>
      </c>
      <c r="B276" s="1">
        <v>35</v>
      </c>
      <c r="C276" s="1">
        <v>20009540</v>
      </c>
    </row>
    <row r="277" spans="1:6" ht="15.75" customHeight="1" x14ac:dyDescent="0.25">
      <c r="A277" s="9" t="s">
        <v>33</v>
      </c>
      <c r="B277" s="1">
        <v>35</v>
      </c>
      <c r="C277" s="1">
        <v>20152548</v>
      </c>
      <c r="D277" s="1">
        <f>AVERAGE(C275:C277)</f>
        <v>20726614.666666668</v>
      </c>
      <c r="E277" s="11">
        <f>STDEV(C275:C277)/D277*100</f>
        <v>5.405827933812053</v>
      </c>
      <c r="F277" s="12">
        <f>D277-$D$550</f>
        <v>-256637572.00000003</v>
      </c>
    </row>
    <row r="278" spans="1:6" ht="15.75" customHeight="1" x14ac:dyDescent="0.25">
      <c r="A278" s="9" t="s">
        <v>34</v>
      </c>
      <c r="B278" s="1">
        <v>35</v>
      </c>
      <c r="C278" s="1">
        <v>21085422</v>
      </c>
    </row>
    <row r="279" spans="1:6" ht="15.75" customHeight="1" x14ac:dyDescent="0.25">
      <c r="A279" s="9" t="s">
        <v>34</v>
      </c>
      <c r="B279" s="1">
        <v>35</v>
      </c>
      <c r="C279" s="1">
        <v>23456590</v>
      </c>
    </row>
    <row r="280" spans="1:6" ht="15.75" customHeight="1" x14ac:dyDescent="0.25">
      <c r="A280" s="9" t="s">
        <v>34</v>
      </c>
      <c r="B280" s="1">
        <v>35</v>
      </c>
      <c r="C280" s="1">
        <v>25336676</v>
      </c>
      <c r="D280" s="1">
        <f>AVERAGE(C278:C280)</f>
        <v>23292896</v>
      </c>
      <c r="E280" s="11">
        <f>STDEV(C278:C280)/D280*100</f>
        <v>9.1459173549437978</v>
      </c>
      <c r="F280" s="12">
        <f>D280-$D$550</f>
        <v>-254071290.66666669</v>
      </c>
    </row>
    <row r="281" spans="1:6" ht="15.75" customHeight="1" x14ac:dyDescent="0.25">
      <c r="A281" s="9" t="s">
        <v>35</v>
      </c>
      <c r="B281" s="1">
        <v>35</v>
      </c>
      <c r="C281" s="1">
        <v>11051517</v>
      </c>
    </row>
    <row r="282" spans="1:6" ht="15.75" customHeight="1" x14ac:dyDescent="0.25">
      <c r="A282" s="9" t="s">
        <v>35</v>
      </c>
      <c r="B282" s="1">
        <v>35</v>
      </c>
      <c r="C282" s="1">
        <v>11945293</v>
      </c>
    </row>
    <row r="283" spans="1:6" ht="15.75" customHeight="1" x14ac:dyDescent="0.25">
      <c r="A283" s="9" t="s">
        <v>35</v>
      </c>
      <c r="B283" s="1">
        <v>35</v>
      </c>
      <c r="C283" s="1">
        <v>10273530</v>
      </c>
      <c r="D283" s="1">
        <f>AVERAGE(C281:C283)</f>
        <v>11090113.333333334</v>
      </c>
      <c r="E283" s="11">
        <f>STDEV(C281:C283)/D283*100</f>
        <v>7.543201038321282</v>
      </c>
      <c r="F283" s="12">
        <f>D283-$D$550</f>
        <v>-266274073.33333334</v>
      </c>
    </row>
    <row r="284" spans="1:6" ht="15.75" customHeight="1" x14ac:dyDescent="0.25">
      <c r="A284" s="9" t="s">
        <v>36</v>
      </c>
      <c r="B284" s="1">
        <v>35</v>
      </c>
      <c r="C284" s="1">
        <v>10876722</v>
      </c>
    </row>
    <row r="285" spans="1:6" ht="15.75" customHeight="1" x14ac:dyDescent="0.25">
      <c r="A285" s="9" t="s">
        <v>36</v>
      </c>
      <c r="B285" s="1">
        <v>35</v>
      </c>
      <c r="C285" s="1">
        <v>17394856</v>
      </c>
    </row>
    <row r="286" spans="1:6" ht="15.75" customHeight="1" x14ac:dyDescent="0.25">
      <c r="A286" s="9" t="s">
        <v>36</v>
      </c>
      <c r="B286" s="1">
        <v>35</v>
      </c>
      <c r="D286" s="13">
        <f>AVERAGE(C284:C286)</f>
        <v>14135789</v>
      </c>
      <c r="E286" s="11">
        <f>STDEV(C284:C286)/D286*100</f>
        <v>32.605302414195599</v>
      </c>
      <c r="F286" s="12">
        <f>D286-$D$550</f>
        <v>-263228397.66666669</v>
      </c>
    </row>
    <row r="287" spans="1:6" ht="15.75" customHeight="1" x14ac:dyDescent="0.25">
      <c r="A287" s="9" t="s">
        <v>37</v>
      </c>
      <c r="B287" s="1">
        <v>35</v>
      </c>
      <c r="C287" s="1">
        <v>16562713</v>
      </c>
    </row>
    <row r="288" spans="1:6" ht="15.75" customHeight="1" x14ac:dyDescent="0.25">
      <c r="A288" s="9" t="s">
        <v>37</v>
      </c>
      <c r="B288" s="1">
        <v>35</v>
      </c>
      <c r="C288" s="1">
        <v>17004130</v>
      </c>
    </row>
    <row r="289" spans="1:8" ht="15.75" customHeight="1" x14ac:dyDescent="0.25">
      <c r="A289" s="9" t="s">
        <v>37</v>
      </c>
      <c r="B289" s="1">
        <v>35</v>
      </c>
      <c r="C289" s="1">
        <v>15652678</v>
      </c>
      <c r="D289" s="1">
        <f>AVERAGE(C287:C289)</f>
        <v>16406507</v>
      </c>
      <c r="E289" s="11">
        <f>STDEV(C287:C289)/D289*100</f>
        <v>4.2003708650010205</v>
      </c>
      <c r="F289" s="12">
        <f>D289-$D$550</f>
        <v>-260957679.66666669</v>
      </c>
    </row>
    <row r="290" spans="1:8" ht="15.75" customHeight="1" x14ac:dyDescent="0.25">
      <c r="A290" s="15" t="s">
        <v>38</v>
      </c>
      <c r="B290" s="1">
        <v>0</v>
      </c>
      <c r="C290" s="1">
        <v>1247547</v>
      </c>
    </row>
    <row r="291" spans="1:8" ht="15.75" customHeight="1" x14ac:dyDescent="0.25">
      <c r="A291" s="15" t="s">
        <v>38</v>
      </c>
      <c r="B291" s="1">
        <v>0</v>
      </c>
      <c r="C291" s="1">
        <v>1285591</v>
      </c>
    </row>
    <row r="292" spans="1:8" ht="15.75" customHeight="1" x14ac:dyDescent="0.25">
      <c r="A292" s="15" t="s">
        <v>38</v>
      </c>
      <c r="B292" s="1">
        <v>0</v>
      </c>
      <c r="C292" s="1">
        <v>1318572</v>
      </c>
      <c r="D292" s="1">
        <f>AVERAGE(C290:C292)</f>
        <v>1283903.3333333333</v>
      </c>
      <c r="E292" s="11">
        <f>STDEV(C290:C292)/D292*100</f>
        <v>2.7683208369184742</v>
      </c>
      <c r="F292" s="1">
        <v>0</v>
      </c>
    </row>
    <row r="293" spans="1:8" ht="15.75" customHeight="1" x14ac:dyDescent="0.25">
      <c r="A293" s="15" t="s">
        <v>38</v>
      </c>
      <c r="B293" s="1">
        <v>0</v>
      </c>
      <c r="C293" s="1">
        <v>1203571</v>
      </c>
    </row>
    <row r="294" spans="1:8" ht="15.75" customHeight="1" x14ac:dyDescent="0.25">
      <c r="A294" s="15" t="s">
        <v>38</v>
      </c>
      <c r="B294" s="1">
        <v>0</v>
      </c>
      <c r="C294" s="1">
        <v>1243588</v>
      </c>
    </row>
    <row r="295" spans="1:8" ht="15.75" customHeight="1" x14ac:dyDescent="0.25">
      <c r="A295" s="15" t="s">
        <v>38</v>
      </c>
      <c r="B295" s="1">
        <v>0</v>
      </c>
      <c r="C295" s="1">
        <v>1260006</v>
      </c>
      <c r="D295" s="1">
        <f>AVERAGE(C293:C295)</f>
        <v>1235721.6666666667</v>
      </c>
      <c r="E295" s="11">
        <f>STDEV(C293:C295)/D295*100</f>
        <v>2.3490892926373941</v>
      </c>
      <c r="F295" s="1">
        <v>0</v>
      </c>
    </row>
    <row r="296" spans="1:8" ht="15.75" customHeight="1" x14ac:dyDescent="0.25">
      <c r="A296" s="16" t="s">
        <v>23</v>
      </c>
      <c r="B296" s="1">
        <v>0</v>
      </c>
      <c r="C296" s="1">
        <v>1697133</v>
      </c>
      <c r="H296" s="1">
        <v>81410504</v>
      </c>
    </row>
    <row r="297" spans="1:8" ht="15.75" customHeight="1" x14ac:dyDescent="0.25">
      <c r="A297" s="16" t="s">
        <v>23</v>
      </c>
      <c r="B297" s="1">
        <v>0</v>
      </c>
      <c r="C297" s="1">
        <v>1765139</v>
      </c>
    </row>
    <row r="298" spans="1:8" ht="15.75" customHeight="1" x14ac:dyDescent="0.25">
      <c r="A298" s="16" t="s">
        <v>23</v>
      </c>
      <c r="B298" s="1">
        <v>0</v>
      </c>
      <c r="C298" s="1">
        <v>1710586</v>
      </c>
      <c r="D298" s="1">
        <f>AVERAGE(C296:C298)</f>
        <v>1724286</v>
      </c>
      <c r="E298" s="11">
        <f>STDEV(C296:C298)/D298*100</f>
        <v>2.0886030886297018</v>
      </c>
      <c r="F298" s="12">
        <f>D298-$D$43</f>
        <v>-2149745</v>
      </c>
    </row>
    <row r="299" spans="1:8" ht="15.75" customHeight="1" x14ac:dyDescent="0.25">
      <c r="A299" s="16" t="s">
        <v>25</v>
      </c>
      <c r="B299" s="1">
        <v>0</v>
      </c>
      <c r="C299" s="1">
        <v>2062229</v>
      </c>
    </row>
    <row r="300" spans="1:8" ht="15.75" customHeight="1" x14ac:dyDescent="0.25">
      <c r="A300" s="16" t="s">
        <v>25</v>
      </c>
      <c r="B300" s="1">
        <v>0</v>
      </c>
      <c r="C300" s="1">
        <v>2158598</v>
      </c>
    </row>
    <row r="301" spans="1:8" ht="15.75" customHeight="1" x14ac:dyDescent="0.25">
      <c r="A301" s="16" t="s">
        <v>25</v>
      </c>
      <c r="B301" s="1">
        <v>0</v>
      </c>
      <c r="C301" s="1">
        <v>2479739</v>
      </c>
      <c r="D301" s="1">
        <f>AVERAGE(C299:C301)</f>
        <v>2233522</v>
      </c>
      <c r="E301" s="11">
        <f>STDEV(C299:C301)/D301*100</f>
        <v>9.7875292973373487</v>
      </c>
      <c r="F301" s="12">
        <f>D301-$D$43</f>
        <v>-1640509</v>
      </c>
    </row>
    <row r="302" spans="1:8" ht="15.75" customHeight="1" x14ac:dyDescent="0.25">
      <c r="A302" s="16" t="s">
        <v>28</v>
      </c>
      <c r="B302" s="1">
        <v>0</v>
      </c>
    </row>
    <row r="303" spans="1:8" ht="15.75" customHeight="1" x14ac:dyDescent="0.25">
      <c r="A303" s="16" t="s">
        <v>28</v>
      </c>
      <c r="B303" s="1">
        <v>0</v>
      </c>
      <c r="C303" s="1">
        <v>2088894</v>
      </c>
    </row>
    <row r="304" spans="1:8" ht="15.75" customHeight="1" x14ac:dyDescent="0.25">
      <c r="A304" s="16" t="s">
        <v>28</v>
      </c>
      <c r="B304" s="1">
        <v>0</v>
      </c>
      <c r="C304" s="1">
        <v>2122110</v>
      </c>
      <c r="D304" s="1">
        <f>AVERAGE(C302:C304)</f>
        <v>2105502</v>
      </c>
      <c r="E304" s="11">
        <f>STDEV(C302:C304)/D304*100</f>
        <v>1.1155182395406114</v>
      </c>
      <c r="F304" s="12">
        <f>D304-$D$43</f>
        <v>-1768529</v>
      </c>
    </row>
    <row r="305" spans="1:6" ht="15.75" customHeight="1" x14ac:dyDescent="0.25">
      <c r="A305" s="16" t="s">
        <v>29</v>
      </c>
      <c r="B305" s="1">
        <v>0</v>
      </c>
      <c r="C305" s="1">
        <v>2143786</v>
      </c>
    </row>
    <row r="306" spans="1:6" ht="15.75" customHeight="1" x14ac:dyDescent="0.25">
      <c r="A306" s="16" t="s">
        <v>29</v>
      </c>
      <c r="B306" s="1">
        <v>0</v>
      </c>
      <c r="C306" s="1">
        <v>2305097</v>
      </c>
    </row>
    <row r="307" spans="1:6" ht="15.75" customHeight="1" x14ac:dyDescent="0.25">
      <c r="A307" s="16" t="s">
        <v>29</v>
      </c>
      <c r="B307" s="1">
        <v>0</v>
      </c>
      <c r="C307" s="1">
        <v>2196960</v>
      </c>
      <c r="D307" s="1">
        <f>AVERAGE(C305:C307)</f>
        <v>2215281</v>
      </c>
      <c r="E307" s="11">
        <f>STDEV(C305:C307)/D307*100</f>
        <v>3.7106489630721295</v>
      </c>
      <c r="F307" s="12">
        <f>D307-$D$43</f>
        <v>-1658750</v>
      </c>
    </row>
    <row r="308" spans="1:6" ht="15.75" customHeight="1" x14ac:dyDescent="0.25">
      <c r="A308" s="16" t="s">
        <v>30</v>
      </c>
      <c r="B308" s="1">
        <v>0</v>
      </c>
      <c r="C308" s="1">
        <v>1883892</v>
      </c>
    </row>
    <row r="309" spans="1:6" ht="15.75" customHeight="1" x14ac:dyDescent="0.25">
      <c r="A309" s="16" t="s">
        <v>30</v>
      </c>
      <c r="B309" s="1">
        <v>0</v>
      </c>
      <c r="C309" s="1">
        <v>2006334</v>
      </c>
    </row>
    <row r="310" spans="1:6" ht="15.75" customHeight="1" x14ac:dyDescent="0.25">
      <c r="A310" s="16" t="s">
        <v>30</v>
      </c>
      <c r="B310" s="1">
        <v>0</v>
      </c>
      <c r="C310" s="1">
        <v>1901749</v>
      </c>
      <c r="D310" s="1">
        <f>AVERAGE(C308:C310)</f>
        <v>1930658.3333333333</v>
      </c>
      <c r="E310" s="11">
        <f>STDEV(C308:C310)/D310*100</f>
        <v>3.4259010864199344</v>
      </c>
      <c r="F310" s="12">
        <f>D310-$D$43</f>
        <v>-1943372.6666666667</v>
      </c>
    </row>
    <row r="311" spans="1:6" ht="15.75" customHeight="1" x14ac:dyDescent="0.25">
      <c r="A311" s="16" t="s">
        <v>31</v>
      </c>
      <c r="B311" s="1">
        <v>0</v>
      </c>
      <c r="C311" s="1">
        <v>2436337</v>
      </c>
    </row>
    <row r="312" spans="1:6" ht="15.75" customHeight="1" x14ac:dyDescent="0.25">
      <c r="A312" s="16" t="s">
        <v>31</v>
      </c>
      <c r="B312" s="1">
        <v>0</v>
      </c>
      <c r="C312" s="1">
        <v>2409302</v>
      </c>
    </row>
    <row r="313" spans="1:6" ht="15.75" customHeight="1" x14ac:dyDescent="0.25">
      <c r="A313" s="16" t="s">
        <v>31</v>
      </c>
      <c r="B313" s="1">
        <v>0</v>
      </c>
      <c r="C313" s="1">
        <v>2549059</v>
      </c>
      <c r="D313" s="1">
        <f>AVERAGE(C311:C313)</f>
        <v>2464899.3333333335</v>
      </c>
      <c r="E313" s="11">
        <f>STDEV(C311:C313)/D313*100</f>
        <v>3.0073164205330456</v>
      </c>
      <c r="F313" s="12">
        <f>D313-$D$43</f>
        <v>-1409131.6666666665</v>
      </c>
    </row>
    <row r="314" spans="1:6" ht="15.75" customHeight="1" x14ac:dyDescent="0.25">
      <c r="A314" s="16" t="s">
        <v>32</v>
      </c>
      <c r="B314" s="1">
        <v>0</v>
      </c>
    </row>
    <row r="315" spans="1:6" ht="15.75" customHeight="1" x14ac:dyDescent="0.25">
      <c r="A315" s="16" t="s">
        <v>32</v>
      </c>
      <c r="B315" s="1">
        <v>0</v>
      </c>
      <c r="C315" s="1">
        <v>3013659</v>
      </c>
    </row>
    <row r="316" spans="1:6" ht="15.75" customHeight="1" x14ac:dyDescent="0.25">
      <c r="A316" s="16" t="s">
        <v>32</v>
      </c>
      <c r="B316" s="1">
        <v>0</v>
      </c>
      <c r="C316" s="1">
        <v>3386385</v>
      </c>
      <c r="D316" s="1">
        <f>AVERAGE(C314:C316)</f>
        <v>3200022</v>
      </c>
      <c r="E316" s="11">
        <f>STDEV(C314:C316)/D316*100</f>
        <v>8.2361021931892058</v>
      </c>
      <c r="F316" s="12">
        <f>D316-$D$43</f>
        <v>-674009</v>
      </c>
    </row>
    <row r="317" spans="1:6" ht="15.75" customHeight="1" x14ac:dyDescent="0.25">
      <c r="A317" s="16" t="s">
        <v>33</v>
      </c>
      <c r="B317" s="1">
        <v>0</v>
      </c>
      <c r="C317" s="1">
        <v>2117712</v>
      </c>
    </row>
    <row r="318" spans="1:6" ht="15.75" customHeight="1" x14ac:dyDescent="0.25">
      <c r="A318" s="16" t="s">
        <v>33</v>
      </c>
      <c r="B318" s="1">
        <v>0</v>
      </c>
      <c r="C318" s="1">
        <v>2135767</v>
      </c>
    </row>
    <row r="319" spans="1:6" ht="15.75" customHeight="1" x14ac:dyDescent="0.25">
      <c r="A319" s="16" t="s">
        <v>33</v>
      </c>
      <c r="B319" s="1">
        <v>0</v>
      </c>
      <c r="C319" s="1">
        <v>2012553</v>
      </c>
      <c r="D319" s="1">
        <f>AVERAGE(C317:C319)</f>
        <v>2088677.3333333333</v>
      </c>
      <c r="E319" s="11">
        <f>STDEV(C317:C319)/D319*100</f>
        <v>3.1857876574509438</v>
      </c>
      <c r="F319" s="12">
        <f>D319-$D$43</f>
        <v>-1785353.6666666667</v>
      </c>
    </row>
    <row r="320" spans="1:6" ht="15.75" customHeight="1" x14ac:dyDescent="0.25">
      <c r="A320" s="16" t="s">
        <v>34</v>
      </c>
      <c r="B320" s="1">
        <v>0</v>
      </c>
      <c r="C320" s="1">
        <v>2267650</v>
      </c>
    </row>
    <row r="321" spans="1:8" ht="15.75" customHeight="1" x14ac:dyDescent="0.25">
      <c r="A321" s="16" t="s">
        <v>34</v>
      </c>
      <c r="B321" s="1">
        <v>0</v>
      </c>
      <c r="C321" s="1">
        <v>2044692</v>
      </c>
      <c r="H321" s="1">
        <v>16339747</v>
      </c>
    </row>
    <row r="322" spans="1:8" ht="15.75" customHeight="1" x14ac:dyDescent="0.25">
      <c r="A322" s="16" t="s">
        <v>34</v>
      </c>
      <c r="B322" s="1">
        <v>0</v>
      </c>
      <c r="C322" s="1">
        <v>2516465</v>
      </c>
      <c r="D322" s="1">
        <f>AVERAGE(C320:C322)</f>
        <v>2276269</v>
      </c>
      <c r="E322" s="11">
        <f>STDEV(C320:C322)/D322*100</f>
        <v>10.368043859860702</v>
      </c>
      <c r="F322" s="12">
        <f>D322-$D$43</f>
        <v>-1597762</v>
      </c>
    </row>
    <row r="323" spans="1:8" ht="15.75" customHeight="1" x14ac:dyDescent="0.25">
      <c r="A323" s="16" t="s">
        <v>35</v>
      </c>
      <c r="B323" s="1">
        <v>0</v>
      </c>
      <c r="C323" s="1">
        <v>1487173</v>
      </c>
      <c r="H323" s="1">
        <v>6426909</v>
      </c>
    </row>
    <row r="324" spans="1:8" ht="15.75" customHeight="1" x14ac:dyDescent="0.25">
      <c r="A324" s="16" t="s">
        <v>35</v>
      </c>
      <c r="B324" s="1">
        <v>0</v>
      </c>
      <c r="C324" s="1">
        <v>1488972</v>
      </c>
    </row>
    <row r="325" spans="1:8" ht="15.75" customHeight="1" x14ac:dyDescent="0.25">
      <c r="A325" s="16" t="s">
        <v>35</v>
      </c>
      <c r="B325" s="1">
        <v>0</v>
      </c>
      <c r="C325" s="1">
        <v>1546278</v>
      </c>
      <c r="D325" s="1">
        <f>AVERAGE(C323:C325)</f>
        <v>1507474.3333333333</v>
      </c>
      <c r="E325" s="11">
        <f>STDEV(C323:C325)/D325*100</f>
        <v>2.2300212082735902</v>
      </c>
      <c r="F325" s="12">
        <f>D325-$D$43</f>
        <v>-2366556.666666667</v>
      </c>
    </row>
    <row r="326" spans="1:8" ht="15.75" customHeight="1" x14ac:dyDescent="0.25">
      <c r="A326" s="16" t="s">
        <v>36</v>
      </c>
      <c r="B326" s="1">
        <v>0</v>
      </c>
      <c r="C326" s="1">
        <v>1278514</v>
      </c>
    </row>
    <row r="327" spans="1:8" ht="15.75" customHeight="1" x14ac:dyDescent="0.25">
      <c r="A327" s="16" t="s">
        <v>36</v>
      </c>
      <c r="B327" s="1">
        <v>0</v>
      </c>
      <c r="H327" s="1">
        <v>10031958</v>
      </c>
    </row>
    <row r="328" spans="1:8" ht="15.75" customHeight="1" x14ac:dyDescent="0.25">
      <c r="A328" s="16" t="s">
        <v>36</v>
      </c>
      <c r="B328" s="1">
        <v>0</v>
      </c>
      <c r="C328" s="1">
        <v>1340779</v>
      </c>
      <c r="D328" s="1">
        <f>AVERAGE(C326:C328)</f>
        <v>1309646.5</v>
      </c>
      <c r="E328" s="11">
        <f>STDEV(C326:C328)/D328*100</f>
        <v>3.3618234943994718</v>
      </c>
      <c r="F328" s="12">
        <f>D328-$D$43</f>
        <v>-2564384.5</v>
      </c>
    </row>
    <row r="329" spans="1:8" ht="15.75" customHeight="1" x14ac:dyDescent="0.25">
      <c r="A329" s="16" t="s">
        <v>37</v>
      </c>
      <c r="B329" s="1">
        <v>0</v>
      </c>
      <c r="C329" s="1">
        <v>1939673</v>
      </c>
      <c r="H329" s="1">
        <v>8268584</v>
      </c>
    </row>
    <row r="330" spans="1:8" ht="15.75" customHeight="1" x14ac:dyDescent="0.25">
      <c r="A330" s="16" t="s">
        <v>37</v>
      </c>
      <c r="B330" s="1">
        <v>0</v>
      </c>
      <c r="C330" s="1">
        <v>1930704</v>
      </c>
    </row>
    <row r="331" spans="1:8" ht="15.75" customHeight="1" x14ac:dyDescent="0.25">
      <c r="A331" s="16" t="s">
        <v>37</v>
      </c>
      <c r="B331" s="1">
        <v>0</v>
      </c>
      <c r="C331" s="1">
        <v>1824967</v>
      </c>
      <c r="D331" s="1">
        <f>AVERAGE(C329:C331)</f>
        <v>1898448</v>
      </c>
      <c r="E331" s="11">
        <f>STDEV(C329:C331)/D331*100</f>
        <v>3.3603359081181234</v>
      </c>
      <c r="F331" s="12">
        <f>D331-$D$43</f>
        <v>-1975583</v>
      </c>
    </row>
    <row r="332" spans="1:8" ht="15.75" customHeight="1" x14ac:dyDescent="0.25">
      <c r="A332" s="15" t="s">
        <v>38</v>
      </c>
      <c r="B332" s="1">
        <v>5</v>
      </c>
      <c r="C332" s="1">
        <v>1221313</v>
      </c>
    </row>
    <row r="333" spans="1:8" ht="15.75" customHeight="1" x14ac:dyDescent="0.25">
      <c r="A333" s="15" t="s">
        <v>38</v>
      </c>
      <c r="B333" s="1">
        <v>5</v>
      </c>
      <c r="C333" s="1">
        <v>1253463</v>
      </c>
    </row>
    <row r="334" spans="1:8" ht="15.75" customHeight="1" x14ac:dyDescent="0.25">
      <c r="A334" s="15" t="s">
        <v>38</v>
      </c>
      <c r="B334" s="1">
        <v>5</v>
      </c>
      <c r="C334" s="1">
        <v>1274520</v>
      </c>
      <c r="D334" s="1">
        <f>AVERAGE(C332:C334)</f>
        <v>1249765.3333333333</v>
      </c>
      <c r="E334" s="11">
        <f>STDEV(C332:C334)/D334*100</f>
        <v>2.1440454138801823</v>
      </c>
      <c r="F334" s="1">
        <v>0</v>
      </c>
    </row>
    <row r="335" spans="1:8" ht="15.75" customHeight="1" x14ac:dyDescent="0.25">
      <c r="A335" s="15" t="s">
        <v>38</v>
      </c>
      <c r="B335" s="1">
        <v>5</v>
      </c>
      <c r="C335" s="1">
        <v>1177841</v>
      </c>
      <c r="H335" s="1">
        <v>9173942</v>
      </c>
    </row>
    <row r="336" spans="1:8" ht="15.75" customHeight="1" x14ac:dyDescent="0.25">
      <c r="A336" s="15" t="s">
        <v>38</v>
      </c>
      <c r="B336" s="1">
        <v>5</v>
      </c>
      <c r="C336" s="1">
        <v>1213549</v>
      </c>
    </row>
    <row r="337" spans="1:8" ht="15.75" customHeight="1" x14ac:dyDescent="0.25">
      <c r="A337" s="15" t="s">
        <v>38</v>
      </c>
      <c r="B337" s="1">
        <v>5</v>
      </c>
      <c r="C337" s="1">
        <v>1230965</v>
      </c>
      <c r="D337" s="1">
        <f>AVERAGE(C335:C337)</f>
        <v>1207451.6666666667</v>
      </c>
      <c r="E337" s="11">
        <f>STDEV(C335:C337)/D337*100</f>
        <v>2.2428875090898366</v>
      </c>
      <c r="F337" s="1">
        <v>0</v>
      </c>
    </row>
    <row r="338" spans="1:8" ht="15.75" customHeight="1" x14ac:dyDescent="0.25">
      <c r="A338" s="16" t="s">
        <v>23</v>
      </c>
      <c r="B338" s="1">
        <v>5</v>
      </c>
      <c r="C338" s="1">
        <v>9905778</v>
      </c>
    </row>
    <row r="339" spans="1:8" ht="15.75" customHeight="1" x14ac:dyDescent="0.25">
      <c r="A339" s="16" t="s">
        <v>23</v>
      </c>
      <c r="B339" s="1">
        <v>5</v>
      </c>
      <c r="C339" s="1">
        <v>11762675</v>
      </c>
    </row>
    <row r="340" spans="1:8" ht="15.75" customHeight="1" x14ac:dyDescent="0.25">
      <c r="A340" s="16" t="s">
        <v>23</v>
      </c>
      <c r="B340" s="1">
        <v>5</v>
      </c>
      <c r="C340" s="1">
        <v>10600943</v>
      </c>
      <c r="D340" s="1">
        <f>AVERAGE(C338:C340)</f>
        <v>10756465.333333334</v>
      </c>
      <c r="E340" s="11">
        <f>STDEV(C338:C340)/D340*100</f>
        <v>8.7218877953815337</v>
      </c>
      <c r="F340" s="12">
        <f>D340-$D$121</f>
        <v>1249924.333333334</v>
      </c>
    </row>
    <row r="341" spans="1:8" ht="15.75" customHeight="1" x14ac:dyDescent="0.25">
      <c r="A341" s="16" t="s">
        <v>25</v>
      </c>
      <c r="B341" s="1">
        <v>5</v>
      </c>
      <c r="C341" s="1">
        <v>17436510</v>
      </c>
    </row>
    <row r="342" spans="1:8" ht="15.75" customHeight="1" x14ac:dyDescent="0.25">
      <c r="A342" s="16" t="s">
        <v>25</v>
      </c>
      <c r="B342" s="1">
        <v>5</v>
      </c>
      <c r="C342" s="1">
        <v>18822222</v>
      </c>
    </row>
    <row r="343" spans="1:8" ht="15.75" customHeight="1" x14ac:dyDescent="0.25">
      <c r="A343" s="16" t="s">
        <v>25</v>
      </c>
      <c r="B343" s="1">
        <v>5</v>
      </c>
      <c r="D343" s="1">
        <f>AVERAGE(C341:C343)</f>
        <v>18129366</v>
      </c>
      <c r="E343" s="11">
        <f>STDEV(C341:C343)/D343*100</f>
        <v>5.4047469281141609</v>
      </c>
      <c r="F343" s="12">
        <f>D343-$D$121</f>
        <v>8622825</v>
      </c>
      <c r="H343" s="1">
        <v>14095885</v>
      </c>
    </row>
    <row r="344" spans="1:8" ht="15.75" customHeight="1" x14ac:dyDescent="0.25">
      <c r="A344" s="16" t="s">
        <v>28</v>
      </c>
      <c r="B344" s="1">
        <v>5</v>
      </c>
    </row>
    <row r="345" spans="1:8" ht="15.75" customHeight="1" x14ac:dyDescent="0.25">
      <c r="A345" s="16" t="s">
        <v>28</v>
      </c>
      <c r="B345" s="1">
        <v>5</v>
      </c>
      <c r="C345" s="1">
        <v>15902305</v>
      </c>
    </row>
    <row r="346" spans="1:8" ht="15.75" customHeight="1" x14ac:dyDescent="0.25">
      <c r="A346" s="16" t="s">
        <v>28</v>
      </c>
      <c r="B346" s="1">
        <v>5</v>
      </c>
      <c r="C346" s="1">
        <v>16448749</v>
      </c>
      <c r="D346" s="1">
        <f>AVERAGE(C344:C346)</f>
        <v>16175527</v>
      </c>
      <c r="E346" s="11">
        <f>STDEV(C344:C346)/D346*100</f>
        <v>2.3887583875239535</v>
      </c>
      <c r="F346" s="12">
        <f>D346-$D$121</f>
        <v>6668986</v>
      </c>
    </row>
    <row r="347" spans="1:8" ht="15.75" customHeight="1" x14ac:dyDescent="0.25">
      <c r="A347" s="16" t="s">
        <v>29</v>
      </c>
      <c r="B347" s="1">
        <v>5</v>
      </c>
      <c r="C347" s="1">
        <v>21412694</v>
      </c>
    </row>
    <row r="348" spans="1:8" ht="15.75" customHeight="1" x14ac:dyDescent="0.25">
      <c r="A348" s="16" t="s">
        <v>29</v>
      </c>
      <c r="B348" s="1">
        <v>5</v>
      </c>
      <c r="C348" s="1">
        <v>22102488</v>
      </c>
    </row>
    <row r="349" spans="1:8" ht="15.75" customHeight="1" x14ac:dyDescent="0.25">
      <c r="A349" s="16" t="s">
        <v>29</v>
      </c>
      <c r="B349" s="1">
        <v>5</v>
      </c>
      <c r="C349" s="1">
        <v>20085742</v>
      </c>
      <c r="D349" s="1">
        <f>AVERAGE(C347:C349)</f>
        <v>21200308</v>
      </c>
      <c r="E349" s="11">
        <f>STDEV(C347:C349)/D349*100</f>
        <v>4.8348859624740248</v>
      </c>
      <c r="F349" s="12">
        <f>D349-$D$121</f>
        <v>11693767</v>
      </c>
    </row>
    <row r="350" spans="1:8" ht="15.75" customHeight="1" x14ac:dyDescent="0.25">
      <c r="A350" s="16" t="s">
        <v>30</v>
      </c>
      <c r="B350" s="1">
        <v>5</v>
      </c>
      <c r="C350" s="1">
        <v>13589372</v>
      </c>
    </row>
    <row r="351" spans="1:8" ht="15.75" customHeight="1" x14ac:dyDescent="0.25">
      <c r="A351" s="16" t="s">
        <v>30</v>
      </c>
      <c r="B351" s="1">
        <v>5</v>
      </c>
      <c r="C351" s="1">
        <v>16075697</v>
      </c>
    </row>
    <row r="352" spans="1:8" ht="15.75" customHeight="1" x14ac:dyDescent="0.25">
      <c r="A352" s="16" t="s">
        <v>30</v>
      </c>
      <c r="B352" s="1">
        <v>5</v>
      </c>
      <c r="C352" s="1">
        <v>14460604</v>
      </c>
      <c r="D352" s="1">
        <f>AVERAGE(C350:C352)</f>
        <v>14708557.666666666</v>
      </c>
      <c r="E352" s="11">
        <f>STDEV(C350:C352)/D352*100</f>
        <v>8.5771288487445432</v>
      </c>
      <c r="F352" s="12">
        <f>D352-$D$121</f>
        <v>5202016.666666666</v>
      </c>
      <c r="H352" s="1">
        <v>8363019</v>
      </c>
    </row>
    <row r="353" spans="1:8" ht="15.75" customHeight="1" x14ac:dyDescent="0.25">
      <c r="A353" s="16" t="s">
        <v>31</v>
      </c>
      <c r="B353" s="1">
        <v>5</v>
      </c>
      <c r="C353" s="1">
        <v>22368778</v>
      </c>
    </row>
    <row r="354" spans="1:8" ht="15.75" customHeight="1" x14ac:dyDescent="0.25">
      <c r="A354" s="16" t="s">
        <v>31</v>
      </c>
      <c r="B354" s="1">
        <v>5</v>
      </c>
      <c r="C354" s="1">
        <v>22552702</v>
      </c>
    </row>
    <row r="355" spans="1:8" ht="15.75" customHeight="1" x14ac:dyDescent="0.25">
      <c r="A355" s="16" t="s">
        <v>31</v>
      </c>
      <c r="B355" s="1">
        <v>5</v>
      </c>
      <c r="C355" s="1">
        <v>24097144</v>
      </c>
      <c r="D355" s="1">
        <f>AVERAGE(C353:C355)</f>
        <v>23006208</v>
      </c>
      <c r="E355" s="11">
        <f>STDEV(C353:C355)/D355*100</f>
        <v>4.1260315340874296</v>
      </c>
      <c r="F355" s="12">
        <f>D355-$D$121</f>
        <v>13499667</v>
      </c>
    </row>
    <row r="356" spans="1:8" ht="15.75" customHeight="1" x14ac:dyDescent="0.25">
      <c r="A356" s="16" t="s">
        <v>32</v>
      </c>
      <c r="B356" s="1">
        <v>5</v>
      </c>
    </row>
    <row r="357" spans="1:8" ht="15.75" customHeight="1" x14ac:dyDescent="0.25">
      <c r="A357" s="16" t="s">
        <v>32</v>
      </c>
      <c r="B357" s="1">
        <v>5</v>
      </c>
      <c r="C357" s="1">
        <v>29214570</v>
      </c>
    </row>
    <row r="358" spans="1:8" ht="15.75" customHeight="1" x14ac:dyDescent="0.25">
      <c r="A358" s="16" t="s">
        <v>32</v>
      </c>
      <c r="B358" s="1">
        <v>5</v>
      </c>
      <c r="C358" s="1">
        <v>35285084</v>
      </c>
      <c r="D358" s="1">
        <f>AVERAGE(C356:C358)</f>
        <v>32249827</v>
      </c>
      <c r="E358" s="11">
        <f>STDEV(C356:C358)/D358*100</f>
        <v>13.310153926369505</v>
      </c>
      <c r="F358" s="12">
        <f>D358-$D$121</f>
        <v>22743286</v>
      </c>
    </row>
    <row r="359" spans="1:8" ht="15.75" customHeight="1" x14ac:dyDescent="0.25">
      <c r="A359" s="16" t="s">
        <v>33</v>
      </c>
      <c r="B359" s="1">
        <v>5</v>
      </c>
      <c r="C359" s="1">
        <v>21052586</v>
      </c>
    </row>
    <row r="360" spans="1:8" ht="15.75" customHeight="1" x14ac:dyDescent="0.25">
      <c r="A360" s="16" t="s">
        <v>33</v>
      </c>
      <c r="B360" s="1">
        <v>5</v>
      </c>
      <c r="C360" s="1">
        <v>19443906</v>
      </c>
    </row>
    <row r="361" spans="1:8" ht="15.75" customHeight="1" x14ac:dyDescent="0.25">
      <c r="A361" s="16" t="s">
        <v>33</v>
      </c>
      <c r="B361" s="1">
        <v>5</v>
      </c>
      <c r="C361" s="1">
        <v>16676883</v>
      </c>
      <c r="D361" s="1">
        <f>AVERAGE(C359:C361)</f>
        <v>19057791.666666668</v>
      </c>
      <c r="E361" s="11">
        <f>STDEV(C359:C361)/D361*100</f>
        <v>11.613397973987508</v>
      </c>
      <c r="F361" s="12">
        <f>D361-$D$121</f>
        <v>9551250.6666666679</v>
      </c>
      <c r="H361" s="1">
        <v>73196240</v>
      </c>
    </row>
    <row r="362" spans="1:8" ht="15.75" customHeight="1" x14ac:dyDescent="0.25">
      <c r="A362" s="16" t="s">
        <v>34</v>
      </c>
      <c r="B362" s="1">
        <v>5</v>
      </c>
      <c r="C362" s="1">
        <v>17658324</v>
      </c>
    </row>
    <row r="363" spans="1:8" ht="15.75" customHeight="1" x14ac:dyDescent="0.25">
      <c r="A363" s="16" t="s">
        <v>34</v>
      </c>
      <c r="B363" s="1">
        <v>5</v>
      </c>
      <c r="C363" s="1">
        <v>14416149</v>
      </c>
    </row>
    <row r="364" spans="1:8" ht="15.75" customHeight="1" x14ac:dyDescent="0.25">
      <c r="A364" s="16" t="s">
        <v>34</v>
      </c>
      <c r="B364" s="1">
        <v>5</v>
      </c>
      <c r="D364" s="1">
        <f>AVERAGE(C362:C364)</f>
        <v>16037236.5</v>
      </c>
      <c r="E364" s="11">
        <f>STDEV(C362:C364)/D364*100</f>
        <v>14.295255471810837</v>
      </c>
      <c r="F364" s="12">
        <f>D364-$D$121</f>
        <v>6530695.5</v>
      </c>
    </row>
    <row r="365" spans="1:8" ht="15.75" customHeight="1" x14ac:dyDescent="0.25">
      <c r="A365" s="16" t="s">
        <v>35</v>
      </c>
      <c r="B365" s="1">
        <v>5</v>
      </c>
      <c r="C365" s="1">
        <v>5943786</v>
      </c>
    </row>
    <row r="366" spans="1:8" ht="15.75" customHeight="1" x14ac:dyDescent="0.25">
      <c r="A366" s="16" t="s">
        <v>35</v>
      </c>
      <c r="B366" s="1">
        <v>5</v>
      </c>
      <c r="C366" s="1">
        <v>6363154</v>
      </c>
    </row>
    <row r="367" spans="1:8" ht="15.75" customHeight="1" x14ac:dyDescent="0.25">
      <c r="A367" s="16" t="s">
        <v>35</v>
      </c>
      <c r="B367" s="1">
        <v>5</v>
      </c>
      <c r="C367" s="1">
        <v>7147438</v>
      </c>
      <c r="D367" s="1">
        <f>AVERAGE(C365:C367)</f>
        <v>6484792.666666667</v>
      </c>
      <c r="E367" s="11">
        <f>STDEV(C365:C367)/D367*100</f>
        <v>9.4216715457868769</v>
      </c>
      <c r="F367" s="12">
        <f>D367-$D$121</f>
        <v>-3021748.333333333</v>
      </c>
    </row>
    <row r="368" spans="1:8" ht="15.75" customHeight="1" x14ac:dyDescent="0.25">
      <c r="A368" s="16" t="s">
        <v>36</v>
      </c>
      <c r="B368" s="1">
        <v>5</v>
      </c>
      <c r="C368" s="1">
        <v>4164219</v>
      </c>
    </row>
    <row r="369" spans="1:8" ht="15.75" customHeight="1" x14ac:dyDescent="0.25">
      <c r="A369" s="16" t="s">
        <v>36</v>
      </c>
      <c r="B369" s="1">
        <v>5</v>
      </c>
      <c r="C369" s="1">
        <v>10321383</v>
      </c>
    </row>
    <row r="370" spans="1:8" ht="15.75" customHeight="1" x14ac:dyDescent="0.25">
      <c r="A370" s="16" t="s">
        <v>36</v>
      </c>
      <c r="B370" s="1">
        <v>5</v>
      </c>
      <c r="C370" s="1">
        <v>1298996</v>
      </c>
      <c r="D370" s="13">
        <f>AVERAGE(C368:C370)</f>
        <v>5261532.666666667</v>
      </c>
      <c r="E370" s="11">
        <f>STDEV(C368:C370)/D370*100</f>
        <v>87.62084790738686</v>
      </c>
      <c r="F370" s="12">
        <f>D370-$D$121</f>
        <v>-4245008.333333333</v>
      </c>
    </row>
    <row r="371" spans="1:8" ht="15.75" customHeight="1" x14ac:dyDescent="0.25">
      <c r="A371" s="16" t="s">
        <v>37</v>
      </c>
      <c r="B371" s="1">
        <v>5</v>
      </c>
      <c r="C371" s="1">
        <v>16704748</v>
      </c>
    </row>
    <row r="372" spans="1:8" ht="15.75" customHeight="1" x14ac:dyDescent="0.25">
      <c r="A372" s="16" t="s">
        <v>37</v>
      </c>
      <c r="B372" s="1">
        <v>5</v>
      </c>
      <c r="C372" s="1">
        <v>16093905</v>
      </c>
    </row>
    <row r="373" spans="1:8" ht="15.75" customHeight="1" x14ac:dyDescent="0.25">
      <c r="A373" s="16" t="s">
        <v>37</v>
      </c>
      <c r="B373" s="1">
        <v>5</v>
      </c>
      <c r="C373" s="1">
        <v>14763978</v>
      </c>
      <c r="D373" s="1">
        <f>AVERAGE(C371:C373)</f>
        <v>15854210.333333334</v>
      </c>
      <c r="E373" s="11">
        <f>STDEV(C371:C373)/D373*100</f>
        <v>6.2591528351568266</v>
      </c>
      <c r="F373" s="12">
        <f>D373-$D$121</f>
        <v>6347669.333333334</v>
      </c>
    </row>
    <row r="374" spans="1:8" ht="15.75" customHeight="1" x14ac:dyDescent="0.25">
      <c r="A374" s="15" t="s">
        <v>38</v>
      </c>
      <c r="B374" s="1">
        <v>10</v>
      </c>
      <c r="C374" s="1">
        <v>1204031</v>
      </c>
      <c r="H374" s="1">
        <v>133643136</v>
      </c>
    </row>
    <row r="375" spans="1:8" ht="15.75" customHeight="1" x14ac:dyDescent="0.25">
      <c r="A375" s="15" t="s">
        <v>38</v>
      </c>
      <c r="B375" s="1">
        <v>10</v>
      </c>
      <c r="C375" s="1">
        <v>1231316</v>
      </c>
    </row>
    <row r="376" spans="1:8" ht="15.75" customHeight="1" x14ac:dyDescent="0.25">
      <c r="A376" s="15" t="s">
        <v>38</v>
      </c>
      <c r="B376" s="1">
        <v>10</v>
      </c>
      <c r="C376" s="1">
        <v>1256417</v>
      </c>
      <c r="D376" s="1">
        <f>AVERAGE(C374:C376)</f>
        <v>1230588</v>
      </c>
      <c r="E376" s="11">
        <f>STDEV(C374:C376)/D376*100</f>
        <v>2.1291111710339434</v>
      </c>
      <c r="F376" s="1">
        <v>0</v>
      </c>
    </row>
    <row r="377" spans="1:8" ht="15.75" customHeight="1" x14ac:dyDescent="0.25">
      <c r="A377" s="15" t="s">
        <v>38</v>
      </c>
      <c r="B377" s="1">
        <v>10</v>
      </c>
      <c r="C377" s="1">
        <v>1178442</v>
      </c>
    </row>
    <row r="378" spans="1:8" ht="15.75" customHeight="1" x14ac:dyDescent="0.25">
      <c r="A378" s="15" t="s">
        <v>38</v>
      </c>
      <c r="B378" s="1">
        <v>10</v>
      </c>
      <c r="C378" s="1">
        <v>1210178</v>
      </c>
    </row>
    <row r="379" spans="1:8" ht="15.75" customHeight="1" x14ac:dyDescent="0.25">
      <c r="A379" s="15" t="s">
        <v>38</v>
      </c>
      <c r="B379" s="1">
        <v>10</v>
      </c>
      <c r="C379" s="1">
        <v>1224470</v>
      </c>
      <c r="D379" s="1">
        <f>AVERAGE(C377:C379)</f>
        <v>1204363.3333333333</v>
      </c>
      <c r="E379" s="11">
        <f>STDEV(C377:C379)/D379*100</f>
        <v>1.9560940514210245</v>
      </c>
      <c r="F379" s="1">
        <v>0</v>
      </c>
    </row>
    <row r="380" spans="1:8" ht="15.75" customHeight="1" x14ac:dyDescent="0.25">
      <c r="A380" s="16" t="s">
        <v>23</v>
      </c>
      <c r="B380" s="1">
        <v>10</v>
      </c>
      <c r="C380" s="1">
        <v>35011760</v>
      </c>
    </row>
    <row r="381" spans="1:8" ht="15.75" customHeight="1" x14ac:dyDescent="0.25">
      <c r="A381" s="16" t="s">
        <v>23</v>
      </c>
      <c r="B381" s="1">
        <v>10</v>
      </c>
      <c r="C381" s="1">
        <v>41196716</v>
      </c>
    </row>
    <row r="382" spans="1:8" ht="15.75" customHeight="1" x14ac:dyDescent="0.25">
      <c r="A382" s="16" t="s">
        <v>23</v>
      </c>
      <c r="B382" s="1">
        <v>10</v>
      </c>
      <c r="C382" s="1">
        <v>37280188</v>
      </c>
      <c r="D382" s="1">
        <f>AVERAGE(C380:C382)</f>
        <v>37829554.666666664</v>
      </c>
      <c r="E382" s="11">
        <f>STDEV(C380:C382)/D382*100</f>
        <v>8.2709440252445052</v>
      </c>
      <c r="F382" s="12">
        <f>D382-$D$199</f>
        <v>19583484.333333332</v>
      </c>
    </row>
    <row r="383" spans="1:8" ht="15.75" customHeight="1" x14ac:dyDescent="0.25">
      <c r="A383" s="16" t="s">
        <v>25</v>
      </c>
      <c r="B383" s="1">
        <v>10</v>
      </c>
      <c r="C383" s="1">
        <v>58249824</v>
      </c>
    </row>
    <row r="384" spans="1:8" ht="15.75" customHeight="1" x14ac:dyDescent="0.25">
      <c r="A384" s="16" t="s">
        <v>25</v>
      </c>
      <c r="B384" s="1">
        <v>10</v>
      </c>
      <c r="C384" s="1">
        <v>61447120</v>
      </c>
    </row>
    <row r="385" spans="1:8" ht="15.75" customHeight="1" x14ac:dyDescent="0.25">
      <c r="A385" s="16" t="s">
        <v>25</v>
      </c>
      <c r="B385" s="1">
        <v>10</v>
      </c>
      <c r="C385" s="1">
        <v>71254944</v>
      </c>
      <c r="D385" s="1">
        <f>AVERAGE(C383:C385)</f>
        <v>63650629.333333336</v>
      </c>
      <c r="E385" s="11">
        <f>STDEV(C383:C385)/D385*100</f>
        <v>10.646853958688709</v>
      </c>
      <c r="F385" s="12">
        <f>D385-$D$199</f>
        <v>45404559</v>
      </c>
    </row>
    <row r="386" spans="1:8" ht="15.75" customHeight="1" x14ac:dyDescent="0.25">
      <c r="A386" s="16" t="s">
        <v>28</v>
      </c>
      <c r="B386" s="1">
        <v>10</v>
      </c>
    </row>
    <row r="387" spans="1:8" ht="15.75" customHeight="1" x14ac:dyDescent="0.25">
      <c r="A387" s="16" t="s">
        <v>28</v>
      </c>
      <c r="B387" s="1">
        <v>10</v>
      </c>
      <c r="C387" s="1">
        <v>53204328</v>
      </c>
    </row>
    <row r="388" spans="1:8" ht="15.75" customHeight="1" x14ac:dyDescent="0.25">
      <c r="A388" s="16" t="s">
        <v>28</v>
      </c>
      <c r="B388" s="1">
        <v>10</v>
      </c>
      <c r="C388" s="1">
        <v>55825572</v>
      </c>
      <c r="D388" s="1">
        <f>AVERAGE(C386:C388)</f>
        <v>54514950</v>
      </c>
      <c r="E388" s="11">
        <f>STDEV(C386:C388)/D388*100</f>
        <v>3.3999836880425467</v>
      </c>
      <c r="F388" s="12">
        <f>D388-$D$199</f>
        <v>36268879.666666672</v>
      </c>
    </row>
    <row r="389" spans="1:8" ht="15.75" customHeight="1" x14ac:dyDescent="0.25">
      <c r="A389" s="16" t="s">
        <v>29</v>
      </c>
      <c r="B389" s="1">
        <v>10</v>
      </c>
      <c r="C389" s="1">
        <v>71591624</v>
      </c>
    </row>
    <row r="390" spans="1:8" ht="15.75" customHeight="1" x14ac:dyDescent="0.25">
      <c r="A390" s="16" t="s">
        <v>29</v>
      </c>
      <c r="B390" s="1">
        <v>10</v>
      </c>
      <c r="C390" s="1">
        <v>70764288</v>
      </c>
    </row>
    <row r="391" spans="1:8" ht="15.75" customHeight="1" x14ac:dyDescent="0.25">
      <c r="A391" s="16" t="s">
        <v>29</v>
      </c>
      <c r="B391" s="1">
        <v>10</v>
      </c>
      <c r="C391" s="1">
        <v>64196372</v>
      </c>
      <c r="D391" s="1">
        <f>AVERAGE(C389:C391)</f>
        <v>68850761.333333328</v>
      </c>
      <c r="E391" s="11">
        <f>STDEV(C389:C391)/D391*100</f>
        <v>5.885178797166958</v>
      </c>
      <c r="F391" s="12">
        <f>D391-$D$199</f>
        <v>50604691</v>
      </c>
    </row>
    <row r="392" spans="1:8" ht="15.75" customHeight="1" x14ac:dyDescent="0.25">
      <c r="A392" s="16" t="s">
        <v>30</v>
      </c>
      <c r="B392" s="1">
        <v>10</v>
      </c>
      <c r="C392" s="1">
        <v>45631224</v>
      </c>
    </row>
    <row r="393" spans="1:8" ht="15.75" customHeight="1" x14ac:dyDescent="0.25">
      <c r="A393" s="16" t="s">
        <v>30</v>
      </c>
      <c r="B393" s="1">
        <v>10</v>
      </c>
      <c r="C393" s="1">
        <v>53198412</v>
      </c>
    </row>
    <row r="394" spans="1:8" ht="15.75" customHeight="1" x14ac:dyDescent="0.25">
      <c r="A394" s="16" t="s">
        <v>30</v>
      </c>
      <c r="B394" s="1">
        <v>10</v>
      </c>
      <c r="C394" s="1">
        <v>49044604</v>
      </c>
      <c r="D394" s="1">
        <f>AVERAGE(C392:C394)</f>
        <v>49291413.333333336</v>
      </c>
      <c r="E394" s="11">
        <f>STDEV(C392:C394)/D394*100</f>
        <v>7.6882084196575216</v>
      </c>
      <c r="F394" s="12">
        <f>D394-$D$199</f>
        <v>31045343.000000004</v>
      </c>
    </row>
    <row r="395" spans="1:8" ht="15.75" customHeight="1" x14ac:dyDescent="0.25">
      <c r="A395" s="16" t="s">
        <v>31</v>
      </c>
      <c r="B395" s="1">
        <v>10</v>
      </c>
      <c r="C395" s="1">
        <v>70037016</v>
      </c>
    </row>
    <row r="396" spans="1:8" ht="15.75" customHeight="1" x14ac:dyDescent="0.25">
      <c r="A396" s="16" t="s">
        <v>31</v>
      </c>
      <c r="B396" s="1">
        <v>10</v>
      </c>
      <c r="C396" s="1">
        <v>69704280</v>
      </c>
    </row>
    <row r="397" spans="1:8" ht="15.75" customHeight="1" x14ac:dyDescent="0.25">
      <c r="A397" s="16" t="s">
        <v>31</v>
      </c>
      <c r="B397" s="1">
        <v>10</v>
      </c>
      <c r="C397" s="1">
        <v>72477208</v>
      </c>
      <c r="D397" s="1">
        <f>AVERAGE(C395:C397)</f>
        <v>70739501.333333328</v>
      </c>
      <c r="E397" s="11">
        <f>STDEV(C395:C397)/D397*100</f>
        <v>2.1403405973192768</v>
      </c>
      <c r="F397" s="12">
        <f>D397-$D$199</f>
        <v>52493431</v>
      </c>
    </row>
    <row r="398" spans="1:8" ht="15.75" customHeight="1" x14ac:dyDescent="0.25">
      <c r="A398" s="16" t="s">
        <v>32</v>
      </c>
      <c r="B398" s="1">
        <v>10</v>
      </c>
      <c r="C398" s="1">
        <v>40382524</v>
      </c>
    </row>
    <row r="399" spans="1:8" ht="15.75" customHeight="1" x14ac:dyDescent="0.25">
      <c r="A399" s="16" t="s">
        <v>32</v>
      </c>
      <c r="B399" s="1">
        <v>10</v>
      </c>
      <c r="C399" s="1">
        <v>84002256</v>
      </c>
      <c r="H399" s="1">
        <v>20002360</v>
      </c>
    </row>
    <row r="400" spans="1:8" ht="15.75" customHeight="1" x14ac:dyDescent="0.25">
      <c r="A400" s="16" t="s">
        <v>32</v>
      </c>
      <c r="B400" s="1">
        <v>10</v>
      </c>
      <c r="C400" s="1">
        <v>101614504</v>
      </c>
      <c r="D400" s="1">
        <f>AVERAGE(C398:C400)</f>
        <v>75333094.666666672</v>
      </c>
      <c r="E400" s="11">
        <f>STDEV(C398:C400)/D400*100</f>
        <v>41.844929865904689</v>
      </c>
      <c r="F400" s="12">
        <f>D400-$D$199</f>
        <v>57087024.333333343</v>
      </c>
      <c r="H400" s="1">
        <v>8642259</v>
      </c>
    </row>
    <row r="401" spans="1:8" ht="15.75" customHeight="1" x14ac:dyDescent="0.25">
      <c r="A401" s="16" t="s">
        <v>33</v>
      </c>
      <c r="B401" s="1">
        <v>10</v>
      </c>
      <c r="C401" s="1">
        <v>67952944</v>
      </c>
    </row>
    <row r="402" spans="1:8" ht="15.75" customHeight="1" x14ac:dyDescent="0.25">
      <c r="A402" s="16" t="s">
        <v>33</v>
      </c>
      <c r="B402" s="1">
        <v>10</v>
      </c>
      <c r="C402" s="1">
        <v>61197464</v>
      </c>
    </row>
    <row r="403" spans="1:8" ht="15.75" customHeight="1" x14ac:dyDescent="0.25">
      <c r="A403" s="16" t="s">
        <v>33</v>
      </c>
      <c r="B403" s="1">
        <v>10</v>
      </c>
      <c r="D403" s="1">
        <f>AVERAGE(C401:C403)</f>
        <v>64575204</v>
      </c>
      <c r="E403" s="11">
        <f>STDEV(C401:C403)/D403*100</f>
        <v>7.3973374024030925</v>
      </c>
      <c r="F403" s="12">
        <f>D403-$D$199</f>
        <v>46329133.666666672</v>
      </c>
    </row>
    <row r="404" spans="1:8" ht="15.75" customHeight="1" x14ac:dyDescent="0.25">
      <c r="A404" s="16" t="s">
        <v>34</v>
      </c>
      <c r="B404" s="1">
        <v>10</v>
      </c>
      <c r="C404" s="1">
        <v>56368776</v>
      </c>
    </row>
    <row r="405" spans="1:8" ht="15.75" customHeight="1" x14ac:dyDescent="0.25">
      <c r="A405" s="16" t="s">
        <v>34</v>
      </c>
      <c r="B405" s="1">
        <v>10</v>
      </c>
      <c r="C405" s="1">
        <v>45626064</v>
      </c>
      <c r="H405" s="1">
        <v>12865496</v>
      </c>
    </row>
    <row r="406" spans="1:8" ht="15.75" customHeight="1" x14ac:dyDescent="0.25">
      <c r="A406" s="16" t="s">
        <v>34</v>
      </c>
      <c r="B406" s="1">
        <v>10</v>
      </c>
      <c r="C406" s="1">
        <v>74839784</v>
      </c>
      <c r="D406" s="13">
        <f>AVERAGE(C404:C406)</f>
        <v>58944874.666666664</v>
      </c>
      <c r="E406" s="11">
        <f>STDEV(C404:C406)/D406*100</f>
        <v>25.06791364440955</v>
      </c>
      <c r="F406" s="12">
        <f>D406-$D$199</f>
        <v>40698804.333333328</v>
      </c>
    </row>
    <row r="407" spans="1:8" ht="15.75" customHeight="1" x14ac:dyDescent="0.25">
      <c r="A407" s="16" t="s">
        <v>35</v>
      </c>
      <c r="B407" s="1">
        <v>10</v>
      </c>
      <c r="C407" s="1">
        <v>20696728</v>
      </c>
      <c r="H407" s="1">
        <v>10669031</v>
      </c>
    </row>
    <row r="408" spans="1:8" ht="15.75" customHeight="1" x14ac:dyDescent="0.25">
      <c r="A408" s="16" t="s">
        <v>35</v>
      </c>
      <c r="B408" s="1">
        <v>10</v>
      </c>
      <c r="C408" s="1">
        <v>22295676</v>
      </c>
    </row>
    <row r="409" spans="1:8" ht="15.75" customHeight="1" x14ac:dyDescent="0.25">
      <c r="A409" s="16" t="s">
        <v>35</v>
      </c>
      <c r="B409" s="1">
        <v>10</v>
      </c>
      <c r="C409" s="1">
        <v>24249240</v>
      </c>
      <c r="D409" s="1">
        <f>AVERAGE(C407:C409)</f>
        <v>22413881.333333332</v>
      </c>
      <c r="E409" s="11">
        <f>STDEV(C407:C409)/D409*100</f>
        <v>7.937953171247397</v>
      </c>
      <c r="F409" s="12">
        <f>D409-$D$199</f>
        <v>4167811</v>
      </c>
    </row>
    <row r="410" spans="1:8" ht="15.75" customHeight="1" x14ac:dyDescent="0.25">
      <c r="A410" s="16" t="s">
        <v>36</v>
      </c>
      <c r="B410" s="1">
        <v>10</v>
      </c>
      <c r="C410" s="1">
        <v>14310951</v>
      </c>
    </row>
    <row r="411" spans="1:8" ht="15.75" customHeight="1" x14ac:dyDescent="0.25">
      <c r="A411" s="16" t="s">
        <v>36</v>
      </c>
      <c r="B411" s="1">
        <v>10</v>
      </c>
      <c r="C411" s="1">
        <v>36742100</v>
      </c>
    </row>
    <row r="412" spans="1:8" ht="15.75" customHeight="1" x14ac:dyDescent="0.25">
      <c r="A412" s="16" t="s">
        <v>36</v>
      </c>
      <c r="B412" s="1">
        <v>10</v>
      </c>
      <c r="C412" s="1">
        <v>1273659</v>
      </c>
      <c r="D412" s="13">
        <f>AVERAGE(C410:C412)</f>
        <v>17442236.666666668</v>
      </c>
      <c r="E412" s="11">
        <f>STDEV(C410:C412)/D412*100</f>
        <v>102.85580912383455</v>
      </c>
      <c r="F412" s="12">
        <f>D412-$D$199</f>
        <v>-803833.66666666418</v>
      </c>
    </row>
    <row r="413" spans="1:8" ht="15.75" customHeight="1" x14ac:dyDescent="0.25">
      <c r="A413" s="16" t="s">
        <v>37</v>
      </c>
      <c r="B413" s="1">
        <v>10</v>
      </c>
      <c r="C413" s="1">
        <v>54112592</v>
      </c>
      <c r="H413" s="1">
        <v>11545667</v>
      </c>
    </row>
    <row r="414" spans="1:8" ht="15.75" customHeight="1" x14ac:dyDescent="0.25">
      <c r="A414" s="16" t="s">
        <v>37</v>
      </c>
      <c r="B414" s="1">
        <v>10</v>
      </c>
      <c r="C414" s="1">
        <v>51753312</v>
      </c>
    </row>
    <row r="415" spans="1:8" ht="15.75" customHeight="1" x14ac:dyDescent="0.25">
      <c r="A415" s="16" t="s">
        <v>37</v>
      </c>
      <c r="B415" s="1">
        <v>10</v>
      </c>
      <c r="C415" s="1">
        <v>50046144</v>
      </c>
      <c r="D415" s="1">
        <f>AVERAGE(C413:C415)</f>
        <v>51970682.666666664</v>
      </c>
      <c r="E415" s="11">
        <f>STDEV(C413:C415)/D415*100</f>
        <v>3.9289843968970866</v>
      </c>
      <c r="F415" s="12">
        <f>D415-$D$199</f>
        <v>33724612.333333328</v>
      </c>
    </row>
    <row r="416" spans="1:8" ht="15.75" customHeight="1" x14ac:dyDescent="0.25">
      <c r="A416" s="15" t="s">
        <v>38</v>
      </c>
      <c r="B416" s="1">
        <v>15</v>
      </c>
      <c r="C416" s="1">
        <v>1189460</v>
      </c>
    </row>
    <row r="417" spans="1:8" ht="15.75" customHeight="1" x14ac:dyDescent="0.25">
      <c r="A417" s="15" t="s">
        <v>38</v>
      </c>
      <c r="B417" s="1">
        <v>15</v>
      </c>
      <c r="C417" s="1">
        <v>1220128</v>
      </c>
    </row>
    <row r="418" spans="1:8" ht="15.75" customHeight="1" x14ac:dyDescent="0.25">
      <c r="A418" s="15" t="s">
        <v>38</v>
      </c>
      <c r="B418" s="1">
        <v>15</v>
      </c>
      <c r="C418" s="1">
        <v>1244610</v>
      </c>
      <c r="D418" s="1">
        <f>AVERAGE(C416:C418)</f>
        <v>1218066</v>
      </c>
      <c r="E418" s="11">
        <f>STDEV(C416:C418)/D418*100</f>
        <v>2.2685767025681014</v>
      </c>
      <c r="F418" s="1">
        <v>0</v>
      </c>
    </row>
    <row r="419" spans="1:8" ht="15.75" customHeight="1" x14ac:dyDescent="0.25">
      <c r="A419" s="15" t="s">
        <v>38</v>
      </c>
      <c r="B419" s="1">
        <v>15</v>
      </c>
      <c r="C419" s="1">
        <v>1245425</v>
      </c>
      <c r="H419" s="1">
        <v>14402236</v>
      </c>
    </row>
    <row r="420" spans="1:8" ht="15.75" customHeight="1" x14ac:dyDescent="0.25">
      <c r="A420" s="15" t="s">
        <v>38</v>
      </c>
      <c r="B420" s="1">
        <v>15</v>
      </c>
      <c r="C420" s="1">
        <v>1248832</v>
      </c>
    </row>
    <row r="421" spans="1:8" ht="15.75" customHeight="1" x14ac:dyDescent="0.25">
      <c r="A421" s="15" t="s">
        <v>38</v>
      </c>
      <c r="B421" s="1">
        <v>15</v>
      </c>
      <c r="C421" s="1">
        <v>1258464</v>
      </c>
      <c r="D421" s="1">
        <f>AVERAGE(C419:C421)</f>
        <v>1250907</v>
      </c>
      <c r="E421" s="11">
        <f>STDEV(C419:C421)/D421*100</f>
        <v>0.54061774024434261</v>
      </c>
      <c r="F421" s="1">
        <v>0</v>
      </c>
    </row>
    <row r="422" spans="1:8" ht="15.75" customHeight="1" x14ac:dyDescent="0.25">
      <c r="A422" s="16" t="s">
        <v>23</v>
      </c>
      <c r="B422" s="1">
        <v>15</v>
      </c>
      <c r="C422" s="1">
        <v>78236248</v>
      </c>
    </row>
    <row r="423" spans="1:8" ht="15.75" customHeight="1" x14ac:dyDescent="0.25">
      <c r="A423" s="16" t="s">
        <v>23</v>
      </c>
      <c r="B423" s="1">
        <v>15</v>
      </c>
      <c r="C423" s="1">
        <v>90272360</v>
      </c>
    </row>
    <row r="424" spans="1:8" ht="15.75" customHeight="1" x14ac:dyDescent="0.25">
      <c r="A424" s="16" t="s">
        <v>23</v>
      </c>
      <c r="B424" s="1">
        <v>15</v>
      </c>
      <c r="C424" s="1">
        <v>83005856</v>
      </c>
      <c r="D424" s="1">
        <f>AVERAGE(C422:C424)</f>
        <v>83838154.666666672</v>
      </c>
      <c r="E424" s="11">
        <f>STDEV(C422:C424)/D424*100</f>
        <v>7.2294857748904384</v>
      </c>
      <c r="F424" s="12">
        <f>D424-$D$277</f>
        <v>63111540</v>
      </c>
    </row>
    <row r="425" spans="1:8" ht="15.75" customHeight="1" x14ac:dyDescent="0.25">
      <c r="A425" s="16" t="s">
        <v>25</v>
      </c>
      <c r="B425" s="1">
        <v>15</v>
      </c>
      <c r="C425" s="1">
        <v>121423144</v>
      </c>
    </row>
    <row r="426" spans="1:8" ht="15.75" customHeight="1" x14ac:dyDescent="0.25">
      <c r="A426" s="16" t="s">
        <v>25</v>
      </c>
      <c r="B426" s="1">
        <v>15</v>
      </c>
      <c r="C426" s="1">
        <v>124991856</v>
      </c>
    </row>
    <row r="427" spans="1:8" ht="15.75" customHeight="1" x14ac:dyDescent="0.25">
      <c r="A427" s="16" t="s">
        <v>25</v>
      </c>
      <c r="B427" s="1">
        <v>15</v>
      </c>
      <c r="C427" s="1">
        <v>140272416</v>
      </c>
      <c r="D427" s="1">
        <f>AVERAGE(C425:C427)</f>
        <v>128895805.33333333</v>
      </c>
      <c r="E427" s="11">
        <f>STDEV(C425:C427)/D427*100</f>
        <v>7.768065723560694</v>
      </c>
      <c r="F427" s="12">
        <f>D427-$D$277</f>
        <v>108169190.66666666</v>
      </c>
    </row>
    <row r="428" spans="1:8" ht="15.75" customHeight="1" x14ac:dyDescent="0.25">
      <c r="A428" s="16" t="s">
        <v>28</v>
      </c>
      <c r="B428" s="1">
        <v>15</v>
      </c>
      <c r="C428" s="1">
        <v>41146864</v>
      </c>
    </row>
    <row r="429" spans="1:8" ht="15.75" customHeight="1" x14ac:dyDescent="0.25">
      <c r="A429" s="16" t="s">
        <v>28</v>
      </c>
      <c r="B429" s="1">
        <v>15</v>
      </c>
      <c r="C429" s="1">
        <v>111332976</v>
      </c>
    </row>
    <row r="430" spans="1:8" ht="15.75" customHeight="1" x14ac:dyDescent="0.25">
      <c r="A430" s="16" t="s">
        <v>28</v>
      </c>
      <c r="B430" s="1">
        <v>15</v>
      </c>
      <c r="C430" s="1">
        <v>115864192</v>
      </c>
      <c r="D430" s="1">
        <f>AVERAGE(C428:C430)</f>
        <v>89448010.666666672</v>
      </c>
      <c r="E430" s="11">
        <f>STDEV(C428:C430)/D430*100</f>
        <v>46.833160419260992</v>
      </c>
      <c r="F430" s="12">
        <f>D430-$D$277</f>
        <v>68721396</v>
      </c>
    </row>
    <row r="431" spans="1:8" ht="15.75" customHeight="1" x14ac:dyDescent="0.25">
      <c r="A431" s="16" t="s">
        <v>29</v>
      </c>
      <c r="B431" s="1">
        <v>15</v>
      </c>
      <c r="C431" s="1">
        <v>146584880</v>
      </c>
    </row>
    <row r="432" spans="1:8" ht="15.75" customHeight="1" x14ac:dyDescent="0.25">
      <c r="A432" s="16" t="s">
        <v>29</v>
      </c>
      <c r="B432" s="1">
        <v>15</v>
      </c>
      <c r="C432" s="1">
        <v>143192944</v>
      </c>
    </row>
    <row r="433" spans="1:8" ht="15.75" customHeight="1" x14ac:dyDescent="0.25">
      <c r="A433" s="16" t="s">
        <v>29</v>
      </c>
      <c r="B433" s="1">
        <v>15</v>
      </c>
      <c r="C433" s="1">
        <v>130302280</v>
      </c>
      <c r="D433" s="1">
        <f>AVERAGE(C431:C433)</f>
        <v>140026701.33333334</v>
      </c>
      <c r="E433" s="11">
        <f>STDEV(C431:C433)/D433*100</f>
        <v>6.1350216860709317</v>
      </c>
      <c r="F433" s="12">
        <f>D433-$D$277</f>
        <v>119300086.66666667</v>
      </c>
    </row>
    <row r="434" spans="1:8" ht="15.75" customHeight="1" x14ac:dyDescent="0.25">
      <c r="A434" s="16" t="s">
        <v>30</v>
      </c>
      <c r="B434" s="1">
        <v>15</v>
      </c>
      <c r="C434" s="1">
        <v>96739360</v>
      </c>
    </row>
    <row r="435" spans="1:8" ht="15.75" customHeight="1" x14ac:dyDescent="0.25">
      <c r="A435" s="16" t="s">
        <v>30</v>
      </c>
      <c r="B435" s="1">
        <v>15</v>
      </c>
      <c r="C435" s="1">
        <v>114528304</v>
      </c>
    </row>
    <row r="436" spans="1:8" ht="15.75" customHeight="1" x14ac:dyDescent="0.25">
      <c r="A436" s="16" t="s">
        <v>30</v>
      </c>
      <c r="B436" s="1">
        <v>15</v>
      </c>
      <c r="C436" s="1">
        <v>104674264</v>
      </c>
      <c r="D436" s="1">
        <f>AVERAGE(C434:C436)</f>
        <v>105313976</v>
      </c>
      <c r="E436" s="11">
        <f>STDEV(C434:C436)/D436*100</f>
        <v>8.462038231746325</v>
      </c>
      <c r="F436" s="12">
        <f>D436-$D$277</f>
        <v>84587361.333333328</v>
      </c>
    </row>
    <row r="437" spans="1:8" ht="15.75" customHeight="1" x14ac:dyDescent="0.25">
      <c r="A437" s="16" t="s">
        <v>31</v>
      </c>
      <c r="B437" s="1">
        <v>15</v>
      </c>
      <c r="C437" s="1">
        <v>142147136</v>
      </c>
    </row>
    <row r="438" spans="1:8" ht="15.75" customHeight="1" x14ac:dyDescent="0.25">
      <c r="A438" s="16" t="s">
        <v>31</v>
      </c>
      <c r="B438" s="1">
        <v>15</v>
      </c>
      <c r="C438" s="1">
        <v>138433856</v>
      </c>
    </row>
    <row r="439" spans="1:8" ht="15.75" customHeight="1" x14ac:dyDescent="0.25">
      <c r="A439" s="16" t="s">
        <v>31</v>
      </c>
      <c r="B439" s="1">
        <v>15</v>
      </c>
      <c r="C439" s="1">
        <v>141097216</v>
      </c>
      <c r="D439" s="1">
        <f>AVERAGE(C437:C439)</f>
        <v>140559402.66666666</v>
      </c>
      <c r="E439" s="11">
        <f>STDEV(C437:C439)/D439*100</f>
        <v>1.3618223750690415</v>
      </c>
      <c r="F439" s="12">
        <f>D439-$D$277</f>
        <v>119832787.99999999</v>
      </c>
    </row>
    <row r="440" spans="1:8" ht="15.75" customHeight="1" x14ac:dyDescent="0.25">
      <c r="A440" s="16" t="s">
        <v>32</v>
      </c>
      <c r="B440" s="1">
        <v>15</v>
      </c>
      <c r="H440" s="1">
        <v>110919000</v>
      </c>
    </row>
    <row r="441" spans="1:8" ht="15.75" customHeight="1" x14ac:dyDescent="0.25">
      <c r="A441" s="16" t="s">
        <v>32</v>
      </c>
      <c r="B441" s="1">
        <v>15</v>
      </c>
      <c r="C441" s="1">
        <v>158081264</v>
      </c>
    </row>
    <row r="442" spans="1:8" ht="15.75" customHeight="1" x14ac:dyDescent="0.25">
      <c r="A442" s="16" t="s">
        <v>32</v>
      </c>
      <c r="B442" s="1">
        <v>15</v>
      </c>
      <c r="C442" s="1">
        <v>186643920</v>
      </c>
      <c r="D442" s="1">
        <f>AVERAGE(C440:C442)</f>
        <v>172362592</v>
      </c>
      <c r="E442" s="11">
        <f>STDEV(C440:C442)/D442*100</f>
        <v>11.717651441618278</v>
      </c>
      <c r="F442" s="12">
        <f>D442-$D$277</f>
        <v>151635977.33333334</v>
      </c>
    </row>
    <row r="443" spans="1:8" ht="15.75" customHeight="1" x14ac:dyDescent="0.25">
      <c r="A443" s="16" t="s">
        <v>33</v>
      </c>
      <c r="B443" s="1">
        <v>15</v>
      </c>
      <c r="C443" s="1">
        <v>137981472</v>
      </c>
    </row>
    <row r="444" spans="1:8" ht="15.75" customHeight="1" x14ac:dyDescent="0.25">
      <c r="A444" s="16" t="s">
        <v>33</v>
      </c>
      <c r="B444" s="1">
        <v>15</v>
      </c>
      <c r="C444" s="1">
        <v>123263056</v>
      </c>
    </row>
    <row r="445" spans="1:8" ht="15.75" customHeight="1" x14ac:dyDescent="0.25">
      <c r="A445" s="16" t="s">
        <v>33</v>
      </c>
      <c r="B445" s="1">
        <v>15</v>
      </c>
      <c r="C445" s="1">
        <v>108362144</v>
      </c>
      <c r="D445" s="1">
        <f>AVERAGE(C443:C445)</f>
        <v>123202224</v>
      </c>
      <c r="E445" s="11">
        <f>STDEV(C443:C445)/D445*100</f>
        <v>12.020690228776962</v>
      </c>
      <c r="F445" s="12">
        <f>D445-$D$277</f>
        <v>102475609.33333333</v>
      </c>
    </row>
    <row r="446" spans="1:8" ht="15.75" customHeight="1" x14ac:dyDescent="0.25">
      <c r="A446" s="16" t="s">
        <v>34</v>
      </c>
      <c r="B446" s="1">
        <v>15</v>
      </c>
      <c r="C446" s="1">
        <v>116367640</v>
      </c>
    </row>
    <row r="447" spans="1:8" ht="15.75" customHeight="1" x14ac:dyDescent="0.25">
      <c r="A447" s="16" t="s">
        <v>34</v>
      </c>
      <c r="B447" s="1">
        <v>15</v>
      </c>
      <c r="C447" s="1">
        <v>94328352</v>
      </c>
    </row>
    <row r="448" spans="1:8" ht="15.75" customHeight="1" x14ac:dyDescent="0.25">
      <c r="A448" s="16" t="s">
        <v>34</v>
      </c>
      <c r="B448" s="1">
        <v>15</v>
      </c>
      <c r="C448" s="1">
        <v>148276160</v>
      </c>
      <c r="D448" s="13">
        <f>AVERAGE(C446:C448)</f>
        <v>119657384</v>
      </c>
      <c r="E448" s="11">
        <f>STDEV(C446:C448)/D448*100</f>
        <v>22.668006395315178</v>
      </c>
      <c r="F448" s="12">
        <f>D448-$D$277</f>
        <v>98930769.333333328</v>
      </c>
    </row>
    <row r="449" spans="1:6" ht="15.75" customHeight="1" x14ac:dyDescent="0.25">
      <c r="A449" s="16" t="s">
        <v>35</v>
      </c>
      <c r="B449" s="1">
        <v>15</v>
      </c>
      <c r="C449" s="1">
        <v>48004348</v>
      </c>
    </row>
    <row r="450" spans="1:6" ht="15.75" customHeight="1" x14ac:dyDescent="0.25">
      <c r="A450" s="16" t="s">
        <v>35</v>
      </c>
      <c r="B450" s="1">
        <v>15</v>
      </c>
      <c r="C450" s="1">
        <v>52288544</v>
      </c>
    </row>
    <row r="451" spans="1:6" ht="15.75" customHeight="1" x14ac:dyDescent="0.25">
      <c r="A451" s="16" t="s">
        <v>35</v>
      </c>
      <c r="B451" s="1">
        <v>15</v>
      </c>
      <c r="C451" s="1">
        <v>54237504</v>
      </c>
      <c r="D451" s="1">
        <f>AVERAGE(C449:C451)</f>
        <v>51510132</v>
      </c>
      <c r="E451" s="11">
        <f>STDEV(C449:C451)/D451*100</f>
        <v>6.1903396461517897</v>
      </c>
      <c r="F451" s="12">
        <f>D451-$D$277</f>
        <v>30783517.333333332</v>
      </c>
    </row>
    <row r="452" spans="1:6" ht="15.75" customHeight="1" x14ac:dyDescent="0.25">
      <c r="A452" s="16" t="s">
        <v>36</v>
      </c>
      <c r="B452" s="1">
        <v>15</v>
      </c>
      <c r="C452" s="1">
        <v>33245824</v>
      </c>
    </row>
    <row r="453" spans="1:6" ht="15.75" customHeight="1" x14ac:dyDescent="0.25">
      <c r="A453" s="16" t="s">
        <v>36</v>
      </c>
      <c r="B453" s="1">
        <v>15</v>
      </c>
      <c r="C453" s="1">
        <v>81070688</v>
      </c>
    </row>
    <row r="454" spans="1:6" ht="15.75" customHeight="1" x14ac:dyDescent="0.25">
      <c r="A454" s="16" t="s">
        <v>36</v>
      </c>
      <c r="B454" s="1">
        <v>15</v>
      </c>
      <c r="C454" s="1">
        <v>1264520</v>
      </c>
      <c r="D454" s="14">
        <f>AVERAGE(C452:C454)</f>
        <v>38527010.666666664</v>
      </c>
      <c r="E454" s="11">
        <f>STDEV(C452:C454)/D454*100</f>
        <v>104.24982526881695</v>
      </c>
      <c r="F454" s="12">
        <f>D454-$D$277</f>
        <v>17800395.999999996</v>
      </c>
    </row>
    <row r="455" spans="1:6" ht="15.75" customHeight="1" x14ac:dyDescent="0.25">
      <c r="A455" s="16" t="s">
        <v>37</v>
      </c>
      <c r="B455" s="1">
        <v>15</v>
      </c>
      <c r="C455" s="1">
        <v>109862952</v>
      </c>
    </row>
    <row r="456" spans="1:6" ht="15.75" customHeight="1" x14ac:dyDescent="0.25">
      <c r="A456" s="16" t="s">
        <v>37</v>
      </c>
      <c r="B456" s="1">
        <v>15</v>
      </c>
      <c r="C456" s="1">
        <v>104245872</v>
      </c>
    </row>
    <row r="457" spans="1:6" ht="15.75" customHeight="1" x14ac:dyDescent="0.25">
      <c r="A457" s="16" t="s">
        <v>37</v>
      </c>
      <c r="B457" s="1">
        <v>15</v>
      </c>
      <c r="C457" s="1">
        <v>104558488</v>
      </c>
      <c r="D457" s="1">
        <f>AVERAGE(C455:C457)</f>
        <v>106222437.33333333</v>
      </c>
      <c r="E457" s="11">
        <f>STDEV(C455:C457)/D457*100</f>
        <v>2.9717360979105023</v>
      </c>
      <c r="F457" s="12">
        <f>D457-$D$277</f>
        <v>85495822.666666657</v>
      </c>
    </row>
    <row r="458" spans="1:6" ht="15.75" customHeight="1" x14ac:dyDescent="0.25">
      <c r="A458" s="15" t="s">
        <v>38</v>
      </c>
      <c r="B458" s="1">
        <v>20</v>
      </c>
      <c r="C458" s="1">
        <v>1187256</v>
      </c>
    </row>
    <row r="459" spans="1:6" ht="15.75" customHeight="1" x14ac:dyDescent="0.25">
      <c r="A459" s="15" t="s">
        <v>38</v>
      </c>
      <c r="B459" s="1">
        <v>20</v>
      </c>
      <c r="C459" s="1">
        <v>1217139</v>
      </c>
    </row>
    <row r="460" spans="1:6" ht="15.75" customHeight="1" x14ac:dyDescent="0.25">
      <c r="A460" s="15" t="s">
        <v>38</v>
      </c>
      <c r="B460" s="1">
        <v>20</v>
      </c>
      <c r="C460" s="1">
        <v>1246323</v>
      </c>
      <c r="D460" s="1">
        <f>AVERAGE(C458:C460)</f>
        <v>1216906</v>
      </c>
      <c r="E460" s="11">
        <f>STDEV(C458:C460)/D460*100</f>
        <v>2.4269901967417318</v>
      </c>
      <c r="F460" s="1">
        <v>0</v>
      </c>
    </row>
    <row r="461" spans="1:6" ht="15.75" customHeight="1" x14ac:dyDescent="0.25">
      <c r="A461" s="15" t="s">
        <v>38</v>
      </c>
      <c r="B461" s="1">
        <v>20</v>
      </c>
      <c r="C461" s="1">
        <v>1354104</v>
      </c>
    </row>
    <row r="462" spans="1:6" ht="15.75" customHeight="1" x14ac:dyDescent="0.25">
      <c r="A462" s="15" t="s">
        <v>38</v>
      </c>
      <c r="B462" s="1">
        <v>20</v>
      </c>
      <c r="C462" s="1">
        <v>1319659</v>
      </c>
    </row>
    <row r="463" spans="1:6" ht="15.75" customHeight="1" x14ac:dyDescent="0.25">
      <c r="A463" s="15" t="s">
        <v>38</v>
      </c>
      <c r="B463" s="1">
        <v>20</v>
      </c>
      <c r="C463" s="1">
        <v>1316534</v>
      </c>
      <c r="D463" s="1">
        <f>AVERAGE(C461:C463)</f>
        <v>1330099</v>
      </c>
      <c r="E463" s="11">
        <f>STDEV(C461:C463)/D463*100</f>
        <v>1.5673702482433729</v>
      </c>
      <c r="F463" s="1">
        <v>0</v>
      </c>
    </row>
    <row r="464" spans="1:6" ht="15.75" customHeight="1" x14ac:dyDescent="0.25">
      <c r="A464" s="16" t="s">
        <v>23</v>
      </c>
      <c r="B464" s="1">
        <v>20</v>
      </c>
      <c r="C464" s="1">
        <v>139748352</v>
      </c>
    </row>
    <row r="465" spans="1:8" ht="15.75" customHeight="1" x14ac:dyDescent="0.25">
      <c r="A465" s="16" t="s">
        <v>23</v>
      </c>
      <c r="B465" s="1">
        <v>20</v>
      </c>
      <c r="C465" s="1">
        <v>155818096</v>
      </c>
    </row>
    <row r="466" spans="1:8" ht="15.75" customHeight="1" x14ac:dyDescent="0.25">
      <c r="A466" s="16" t="s">
        <v>23</v>
      </c>
      <c r="B466" s="1">
        <v>20</v>
      </c>
      <c r="C466" s="1">
        <v>142492736</v>
      </c>
      <c r="D466" s="1">
        <f>AVERAGE(C464:C466)</f>
        <v>146019728</v>
      </c>
      <c r="E466" s="11">
        <f>STDEV(C464:C466)/D466*100</f>
        <v>5.8867844164665097</v>
      </c>
      <c r="F466" s="12">
        <f>D466-$D$355</f>
        <v>123013520</v>
      </c>
    </row>
    <row r="467" spans="1:8" ht="15.75" customHeight="1" x14ac:dyDescent="0.25">
      <c r="A467" s="16" t="s">
        <v>25</v>
      </c>
      <c r="B467" s="1">
        <v>20</v>
      </c>
      <c r="C467" s="1">
        <v>196523472</v>
      </c>
    </row>
    <row r="468" spans="1:8" ht="15.75" customHeight="1" x14ac:dyDescent="0.25">
      <c r="A468" s="16" t="s">
        <v>25</v>
      </c>
      <c r="B468" s="1">
        <v>20</v>
      </c>
      <c r="C468" s="1">
        <v>201176064</v>
      </c>
    </row>
    <row r="469" spans="1:8" ht="15.75" customHeight="1" x14ac:dyDescent="0.25">
      <c r="A469" s="16" t="s">
        <v>25</v>
      </c>
      <c r="B469" s="1">
        <v>20</v>
      </c>
      <c r="C469" s="1">
        <v>220730528</v>
      </c>
      <c r="D469" s="1">
        <f>AVERAGE(C467:C469)</f>
        <v>206143354.66666666</v>
      </c>
      <c r="E469" s="11">
        <f>STDEV(C467:C469)/D469*100</f>
        <v>6.2312299905681447</v>
      </c>
      <c r="F469" s="12">
        <f>D469-$D$355</f>
        <v>183137146.66666666</v>
      </c>
    </row>
    <row r="470" spans="1:8" ht="15.75" customHeight="1" x14ac:dyDescent="0.25">
      <c r="A470" s="16" t="s">
        <v>28</v>
      </c>
      <c r="B470" s="1">
        <v>20</v>
      </c>
    </row>
    <row r="471" spans="1:8" ht="15.75" customHeight="1" x14ac:dyDescent="0.25">
      <c r="A471" s="16" t="s">
        <v>28</v>
      </c>
      <c r="B471" s="1">
        <v>20</v>
      </c>
      <c r="C471" s="1">
        <v>180557568</v>
      </c>
    </row>
    <row r="472" spans="1:8" ht="15.75" customHeight="1" x14ac:dyDescent="0.25">
      <c r="A472" s="16" t="s">
        <v>28</v>
      </c>
      <c r="B472" s="1">
        <v>20</v>
      </c>
      <c r="C472" s="1">
        <v>188094432</v>
      </c>
      <c r="D472" s="1">
        <f>AVERAGE(C470:C472)</f>
        <v>184326000</v>
      </c>
      <c r="E472" s="11">
        <f>STDEV(C470:C472)/D472*100</f>
        <v>2.8912728770117981</v>
      </c>
      <c r="F472" s="12">
        <f>D472-$D$355</f>
        <v>161319792</v>
      </c>
    </row>
    <row r="473" spans="1:8" ht="15.75" customHeight="1" x14ac:dyDescent="0.25">
      <c r="A473" s="16" t="s">
        <v>29</v>
      </c>
      <c r="B473" s="1">
        <v>20</v>
      </c>
      <c r="C473" s="1">
        <v>236010528</v>
      </c>
    </row>
    <row r="474" spans="1:8" ht="15.75" customHeight="1" x14ac:dyDescent="0.25">
      <c r="A474" s="16" t="s">
        <v>29</v>
      </c>
      <c r="B474" s="1">
        <v>20</v>
      </c>
      <c r="C474" s="1">
        <v>228201616</v>
      </c>
    </row>
    <row r="475" spans="1:8" ht="15.75" customHeight="1" x14ac:dyDescent="0.25">
      <c r="A475" s="16" t="s">
        <v>29</v>
      </c>
      <c r="B475" s="1">
        <v>20</v>
      </c>
      <c r="C475" s="1">
        <v>209793632</v>
      </c>
      <c r="D475" s="1">
        <f>AVERAGE(C473:C475)</f>
        <v>224668592</v>
      </c>
      <c r="E475" s="11">
        <f>STDEV(C473:C475)/D475*100</f>
        <v>5.9914021035019696</v>
      </c>
      <c r="F475" s="12">
        <f>D475-$D$355</f>
        <v>201662384</v>
      </c>
    </row>
    <row r="476" spans="1:8" ht="15.75" customHeight="1" x14ac:dyDescent="0.25">
      <c r="A476" s="16" t="s">
        <v>30</v>
      </c>
      <c r="B476" s="1">
        <v>20</v>
      </c>
      <c r="C476" s="1">
        <v>161019104</v>
      </c>
    </row>
    <row r="477" spans="1:8" ht="15.75" customHeight="1" x14ac:dyDescent="0.25">
      <c r="A477" s="16" t="s">
        <v>30</v>
      </c>
      <c r="B477" s="1">
        <v>20</v>
      </c>
      <c r="C477" s="1">
        <v>186273808</v>
      </c>
      <c r="H477" s="1">
        <v>23509608</v>
      </c>
    </row>
    <row r="478" spans="1:8" ht="15.75" customHeight="1" x14ac:dyDescent="0.25">
      <c r="A478" s="16" t="s">
        <v>30</v>
      </c>
      <c r="B478" s="1">
        <v>20</v>
      </c>
      <c r="C478" s="1">
        <v>175032512</v>
      </c>
      <c r="D478" s="1">
        <f>AVERAGE(C476:C478)</f>
        <v>174108474.66666666</v>
      </c>
      <c r="E478" s="11">
        <f>STDEV(C476:C478)/D478*100</f>
        <v>7.2671267863529732</v>
      </c>
      <c r="F478" s="12">
        <f>D478-$D$355</f>
        <v>151102266.66666666</v>
      </c>
    </row>
    <row r="479" spans="1:8" ht="15.75" customHeight="1" x14ac:dyDescent="0.25">
      <c r="A479" s="16" t="s">
        <v>31</v>
      </c>
      <c r="B479" s="1">
        <v>20</v>
      </c>
      <c r="C479" s="1">
        <v>226746272</v>
      </c>
    </row>
    <row r="480" spans="1:8" ht="15.75" customHeight="1" x14ac:dyDescent="0.25">
      <c r="A480" s="16" t="s">
        <v>31</v>
      </c>
      <c r="B480" s="1">
        <v>20</v>
      </c>
      <c r="C480" s="1">
        <v>223163712</v>
      </c>
    </row>
    <row r="481" spans="1:8" ht="15.75" customHeight="1" x14ac:dyDescent="0.25">
      <c r="A481" s="16" t="s">
        <v>31</v>
      </c>
      <c r="B481" s="1">
        <v>20</v>
      </c>
      <c r="C481" s="1">
        <v>221966496</v>
      </c>
      <c r="D481" s="1">
        <f>AVERAGE(C479:C481)</f>
        <v>223958826.66666666</v>
      </c>
      <c r="E481" s="11">
        <f>STDEV(C479:C481)/D481*100</f>
        <v>1.1105214477253755</v>
      </c>
      <c r="F481" s="12">
        <f>D481-$D$355</f>
        <v>200952618.66666666</v>
      </c>
    </row>
    <row r="482" spans="1:8" ht="15.75" customHeight="1" x14ac:dyDescent="0.25">
      <c r="A482" s="16" t="s">
        <v>32</v>
      </c>
      <c r="B482" s="1">
        <v>20</v>
      </c>
    </row>
    <row r="483" spans="1:8" ht="15.75" customHeight="1" x14ac:dyDescent="0.25">
      <c r="A483" s="16" t="s">
        <v>32</v>
      </c>
      <c r="B483" s="1">
        <v>20</v>
      </c>
      <c r="C483" s="1">
        <v>241809776</v>
      </c>
    </row>
    <row r="484" spans="1:8" ht="15.75" customHeight="1" x14ac:dyDescent="0.25">
      <c r="A484" s="16" t="s">
        <v>32</v>
      </c>
      <c r="B484" s="1">
        <v>20</v>
      </c>
      <c r="C484" s="1">
        <v>276356832</v>
      </c>
      <c r="D484" s="1">
        <f>AVERAGE(C482:C484)</f>
        <v>259083304</v>
      </c>
      <c r="E484" s="11">
        <f>STDEV(C482:C484)/D484*100</f>
        <v>9.4288042457693084</v>
      </c>
      <c r="F484" s="12">
        <f>D484-$D$355</f>
        <v>236077096</v>
      </c>
    </row>
    <row r="485" spans="1:8" ht="15.75" customHeight="1" x14ac:dyDescent="0.25">
      <c r="A485" s="16" t="s">
        <v>33</v>
      </c>
      <c r="B485" s="1">
        <v>20</v>
      </c>
      <c r="C485" s="1">
        <v>215090064</v>
      </c>
    </row>
    <row r="486" spans="1:8" ht="15.75" customHeight="1" x14ac:dyDescent="0.25">
      <c r="A486" s="16" t="s">
        <v>33</v>
      </c>
      <c r="B486" s="1">
        <v>20</v>
      </c>
      <c r="C486" s="1">
        <v>195992000</v>
      </c>
    </row>
    <row r="487" spans="1:8" ht="15.75" customHeight="1" x14ac:dyDescent="0.25">
      <c r="A487" s="16" t="s">
        <v>33</v>
      </c>
      <c r="B487" s="1">
        <v>20</v>
      </c>
      <c r="C487" s="1">
        <v>176985872</v>
      </c>
      <c r="D487" s="1">
        <f>AVERAGE(C485:C487)</f>
        <v>196022645.33333334</v>
      </c>
      <c r="E487" s="11">
        <f>STDEV(C485:C487)/D487*100</f>
        <v>9.7193436260884489</v>
      </c>
      <c r="F487" s="12">
        <f>D487-$D$355</f>
        <v>173016437.33333334</v>
      </c>
    </row>
    <row r="488" spans="1:8" ht="15.75" customHeight="1" x14ac:dyDescent="0.25">
      <c r="A488" s="16" t="s">
        <v>34</v>
      </c>
      <c r="B488" s="1">
        <v>20</v>
      </c>
      <c r="C488" s="1">
        <v>188884896</v>
      </c>
    </row>
    <row r="489" spans="1:8" ht="15.75" customHeight="1" x14ac:dyDescent="0.25">
      <c r="A489" s="16" t="s">
        <v>34</v>
      </c>
      <c r="B489" s="1">
        <v>20</v>
      </c>
      <c r="C489" s="1">
        <v>154879328</v>
      </c>
    </row>
    <row r="490" spans="1:8" ht="15.75" customHeight="1" x14ac:dyDescent="0.25">
      <c r="A490" s="16" t="s">
        <v>34</v>
      </c>
      <c r="B490" s="1">
        <v>20</v>
      </c>
      <c r="C490" s="1">
        <v>233383136</v>
      </c>
      <c r="D490" s="1">
        <f>AVERAGE(C488:C490)</f>
        <v>192382453.33333334</v>
      </c>
      <c r="E490" s="11">
        <f>STDEV(C488:C490)/D490*100</f>
        <v>20.463716462207408</v>
      </c>
      <c r="F490" s="12">
        <f>D490-$D$355</f>
        <v>169376245.33333334</v>
      </c>
    </row>
    <row r="491" spans="1:8" ht="15.75" customHeight="1" x14ac:dyDescent="0.25">
      <c r="A491" s="16" t="s">
        <v>35</v>
      </c>
      <c r="B491" s="1">
        <v>20</v>
      </c>
      <c r="C491" s="1">
        <v>88137512</v>
      </c>
      <c r="H491" s="1">
        <v>13965170</v>
      </c>
    </row>
    <row r="492" spans="1:8" ht="15.75" customHeight="1" x14ac:dyDescent="0.25">
      <c r="A492" s="16" t="s">
        <v>35</v>
      </c>
      <c r="B492" s="1">
        <v>20</v>
      </c>
      <c r="C492" s="1">
        <v>94357560</v>
      </c>
    </row>
    <row r="493" spans="1:8" ht="15.75" customHeight="1" x14ac:dyDescent="0.25">
      <c r="A493" s="16" t="s">
        <v>35</v>
      </c>
      <c r="B493" s="1">
        <v>20</v>
      </c>
      <c r="C493" s="1">
        <v>95360784</v>
      </c>
      <c r="D493" s="1">
        <f>AVERAGE(C491:C493)</f>
        <v>92618618.666666672</v>
      </c>
      <c r="E493" s="11">
        <f>STDEV(C491:C493)/D493*100</f>
        <v>4.2248915587310796</v>
      </c>
      <c r="F493" s="12">
        <f>D493-$D$355</f>
        <v>69612410.666666672</v>
      </c>
    </row>
    <row r="494" spans="1:8" ht="15.75" customHeight="1" x14ac:dyDescent="0.25">
      <c r="A494" s="16" t="s">
        <v>36</v>
      </c>
      <c r="B494" s="1">
        <v>20</v>
      </c>
      <c r="C494" s="1">
        <v>60080500</v>
      </c>
    </row>
    <row r="495" spans="1:8" ht="15.75" customHeight="1" x14ac:dyDescent="0.25">
      <c r="A495" s="16" t="s">
        <v>36</v>
      </c>
      <c r="B495" s="1">
        <v>20</v>
      </c>
      <c r="C495" s="1">
        <v>139270448</v>
      </c>
    </row>
    <row r="496" spans="1:8" ht="15.75" customHeight="1" x14ac:dyDescent="0.25">
      <c r="A496" s="16" t="s">
        <v>36</v>
      </c>
      <c r="B496" s="1">
        <v>20</v>
      </c>
      <c r="C496" s="1">
        <v>1257338</v>
      </c>
      <c r="D496" s="13">
        <f>AVERAGE(C494:C496)</f>
        <v>66869428.666666664</v>
      </c>
      <c r="E496" s="11">
        <f>STDEV(C494:C496)/D496*100</f>
        <v>103.56984707840597</v>
      </c>
      <c r="F496" s="12">
        <f>D496-$D$355</f>
        <v>43863220.666666664</v>
      </c>
    </row>
    <row r="497" spans="1:6" ht="15.75" customHeight="1" x14ac:dyDescent="0.25">
      <c r="A497" s="16" t="s">
        <v>37</v>
      </c>
      <c r="B497" s="1">
        <v>20</v>
      </c>
      <c r="C497" s="1">
        <v>174946176</v>
      </c>
    </row>
    <row r="498" spans="1:6" ht="15.75" customHeight="1" x14ac:dyDescent="0.25">
      <c r="A498" s="16" t="s">
        <v>37</v>
      </c>
      <c r="B498" s="1">
        <v>20</v>
      </c>
      <c r="C498" s="1">
        <v>166901872</v>
      </c>
    </row>
    <row r="499" spans="1:6" ht="15.75" customHeight="1" x14ac:dyDescent="0.25">
      <c r="A499" s="16" t="s">
        <v>37</v>
      </c>
      <c r="B499" s="1">
        <v>20</v>
      </c>
      <c r="C499" s="1">
        <v>169199312</v>
      </c>
      <c r="D499" s="1">
        <f>AVERAGE(C497:C499)</f>
        <v>170349120</v>
      </c>
      <c r="E499" s="11">
        <f>STDEV(C497:C499)/D499*100</f>
        <v>2.432404367897365</v>
      </c>
      <c r="F499" s="12">
        <f>D499-$D$355</f>
        <v>147342912</v>
      </c>
    </row>
    <row r="500" spans="1:6" ht="15.75" customHeight="1" x14ac:dyDescent="0.25">
      <c r="A500" s="15" t="s">
        <v>38</v>
      </c>
      <c r="B500" s="1">
        <v>25</v>
      </c>
      <c r="C500" s="1">
        <v>1185994</v>
      </c>
    </row>
    <row r="501" spans="1:6" ht="15.75" customHeight="1" x14ac:dyDescent="0.25">
      <c r="A501" s="15" t="s">
        <v>38</v>
      </c>
      <c r="B501" s="1">
        <v>25</v>
      </c>
      <c r="C501" s="1">
        <v>1216839</v>
      </c>
    </row>
    <row r="502" spans="1:6" ht="15.75" customHeight="1" x14ac:dyDescent="0.25">
      <c r="A502" s="15" t="s">
        <v>38</v>
      </c>
      <c r="B502" s="1">
        <v>25</v>
      </c>
      <c r="C502" s="1">
        <v>1245905</v>
      </c>
      <c r="D502" s="1">
        <f>AVERAGE(C500:C502)</f>
        <v>1216246</v>
      </c>
      <c r="E502" s="11">
        <f>STDEV(C500:C502)/D502*100</f>
        <v>2.4633093814023845</v>
      </c>
      <c r="F502" s="12">
        <f>D502-$D$355</f>
        <v>-21789962</v>
      </c>
    </row>
    <row r="503" spans="1:6" ht="15.75" customHeight="1" x14ac:dyDescent="0.25">
      <c r="A503" s="15" t="s">
        <v>38</v>
      </c>
      <c r="B503" s="1">
        <v>25</v>
      </c>
      <c r="C503" s="1">
        <v>1540680</v>
      </c>
    </row>
    <row r="504" spans="1:6" ht="15.75" customHeight="1" x14ac:dyDescent="0.25">
      <c r="A504" s="15" t="s">
        <v>38</v>
      </c>
      <c r="B504" s="1">
        <v>25</v>
      </c>
      <c r="C504" s="1">
        <v>1441269</v>
      </c>
    </row>
    <row r="505" spans="1:6" ht="15.75" customHeight="1" x14ac:dyDescent="0.25">
      <c r="A505" s="15" t="s">
        <v>38</v>
      </c>
      <c r="B505" s="1">
        <v>25</v>
      </c>
      <c r="C505" s="1">
        <v>1431768</v>
      </c>
      <c r="D505" s="1">
        <f>AVERAGE(C503:C505)</f>
        <v>1471239</v>
      </c>
      <c r="E505" s="11">
        <f>STDEV(C503:C505)/D505*100</f>
        <v>4.1002860971194313</v>
      </c>
      <c r="F505" s="1">
        <v>0</v>
      </c>
    </row>
    <row r="506" spans="1:6" ht="15.75" customHeight="1" x14ac:dyDescent="0.25">
      <c r="A506" s="16" t="s">
        <v>23</v>
      </c>
      <c r="B506" s="1">
        <v>25</v>
      </c>
      <c r="C506" s="1">
        <v>203641424</v>
      </c>
    </row>
    <row r="507" spans="1:6" ht="15.75" customHeight="1" x14ac:dyDescent="0.25">
      <c r="A507" s="16" t="s">
        <v>23</v>
      </c>
      <c r="B507" s="1">
        <v>25</v>
      </c>
      <c r="C507" s="1">
        <v>223730256</v>
      </c>
    </row>
    <row r="508" spans="1:6" ht="15.75" customHeight="1" x14ac:dyDescent="0.25">
      <c r="A508" s="16" t="s">
        <v>23</v>
      </c>
      <c r="B508" s="1">
        <v>25</v>
      </c>
      <c r="C508" s="1">
        <v>208125824</v>
      </c>
      <c r="D508" s="1">
        <f>AVERAGE(C506:C508)</f>
        <v>211832501.33333334</v>
      </c>
      <c r="E508" s="11">
        <f>STDEV(C506:C508)/D508*100</f>
        <v>4.9779417621079176</v>
      </c>
      <c r="F508" s="12">
        <f>D508-$D$433</f>
        <v>71805800</v>
      </c>
    </row>
    <row r="509" spans="1:6" ht="15.75" customHeight="1" x14ac:dyDescent="0.25">
      <c r="A509" s="16" t="s">
        <v>25</v>
      </c>
      <c r="B509" s="1">
        <v>25</v>
      </c>
      <c r="C509" s="1">
        <v>274815840</v>
      </c>
    </row>
    <row r="510" spans="1:6" ht="15.75" customHeight="1" x14ac:dyDescent="0.25">
      <c r="A510" s="16" t="s">
        <v>25</v>
      </c>
      <c r="B510" s="1">
        <v>25</v>
      </c>
      <c r="C510" s="1">
        <v>279672064</v>
      </c>
    </row>
    <row r="511" spans="1:6" ht="15.75" customHeight="1" x14ac:dyDescent="0.25">
      <c r="A511" s="16" t="s">
        <v>25</v>
      </c>
      <c r="B511" s="1">
        <v>25</v>
      </c>
      <c r="C511" s="1">
        <v>301887520</v>
      </c>
      <c r="D511" s="1">
        <f>AVERAGE(C509:C511)</f>
        <v>285458474.66666669</v>
      </c>
      <c r="E511" s="11">
        <f>STDEV(C509:C511)/D511*100</f>
        <v>5.0563121712088428</v>
      </c>
      <c r="F511" s="12">
        <f>D511-$D$433</f>
        <v>145431773.33333334</v>
      </c>
    </row>
    <row r="512" spans="1:6" ht="15.75" customHeight="1" x14ac:dyDescent="0.25">
      <c r="A512" s="16" t="s">
        <v>28</v>
      </c>
      <c r="B512" s="1">
        <v>25</v>
      </c>
    </row>
    <row r="513" spans="1:8" ht="15.75" customHeight="1" x14ac:dyDescent="0.25">
      <c r="A513" s="16" t="s">
        <v>28</v>
      </c>
      <c r="B513" s="1">
        <v>25</v>
      </c>
      <c r="C513" s="1">
        <v>253297808</v>
      </c>
    </row>
    <row r="514" spans="1:8" ht="15.75" customHeight="1" x14ac:dyDescent="0.25">
      <c r="A514" s="16" t="s">
        <v>28</v>
      </c>
      <c r="B514" s="1">
        <v>25</v>
      </c>
      <c r="C514" s="1">
        <v>260592064</v>
      </c>
      <c r="D514" s="1">
        <f>AVERAGE(C512:C514)</f>
        <v>256944936</v>
      </c>
      <c r="E514" s="11">
        <f>STDEV(C512:C514)/D514*100</f>
        <v>2.0073631189643919</v>
      </c>
      <c r="F514" s="12">
        <f>D514-$D$433</f>
        <v>116918234.66666666</v>
      </c>
    </row>
    <row r="515" spans="1:8" ht="15.75" customHeight="1" x14ac:dyDescent="0.25">
      <c r="A515" s="16" t="s">
        <v>29</v>
      </c>
      <c r="B515" s="1">
        <v>25</v>
      </c>
      <c r="C515" s="1">
        <v>320882720</v>
      </c>
    </row>
    <row r="516" spans="1:8" ht="15.75" customHeight="1" x14ac:dyDescent="0.25">
      <c r="A516" s="16" t="s">
        <v>29</v>
      </c>
      <c r="B516" s="1">
        <v>25</v>
      </c>
      <c r="C516" s="1">
        <v>313353472</v>
      </c>
    </row>
    <row r="517" spans="1:8" ht="15.75" customHeight="1" x14ac:dyDescent="0.25">
      <c r="A517" s="16" t="s">
        <v>29</v>
      </c>
      <c r="B517" s="1">
        <v>25</v>
      </c>
      <c r="C517" s="1">
        <v>289991040</v>
      </c>
      <c r="D517" s="1">
        <f>AVERAGE(C515:C517)</f>
        <v>308075744</v>
      </c>
      <c r="E517" s="11">
        <f>STDEV(C515:C517)/D517*100</f>
        <v>5.2285552770377537</v>
      </c>
      <c r="F517" s="12">
        <f>D517-$D$433</f>
        <v>168049042.66666666</v>
      </c>
    </row>
    <row r="518" spans="1:8" ht="15.75" customHeight="1" x14ac:dyDescent="0.25">
      <c r="A518" s="16" t="s">
        <v>30</v>
      </c>
      <c r="B518" s="1">
        <v>25</v>
      </c>
      <c r="C518" s="1">
        <v>231732992</v>
      </c>
      <c r="H518" s="1">
        <v>150988976</v>
      </c>
    </row>
    <row r="519" spans="1:8" ht="15.75" customHeight="1" x14ac:dyDescent="0.25">
      <c r="A519" s="16" t="s">
        <v>30</v>
      </c>
      <c r="B519" s="1">
        <v>25</v>
      </c>
      <c r="C519" s="1">
        <v>261710672</v>
      </c>
    </row>
    <row r="520" spans="1:8" ht="15.75" customHeight="1" x14ac:dyDescent="0.25">
      <c r="A520" s="16" t="s">
        <v>30</v>
      </c>
      <c r="B520" s="1">
        <v>25</v>
      </c>
      <c r="C520" s="1">
        <v>248078608</v>
      </c>
      <c r="D520" s="1">
        <f>AVERAGE(C518:C520)</f>
        <v>247174090.66666666</v>
      </c>
      <c r="E520" s="11">
        <f>STDEV(C518:C520)/D520*100</f>
        <v>6.0723577545106107</v>
      </c>
      <c r="F520" s="12">
        <f>D520-$D$433</f>
        <v>107147389.33333331</v>
      </c>
    </row>
    <row r="521" spans="1:8" ht="15.75" customHeight="1" x14ac:dyDescent="0.25">
      <c r="A521" s="16" t="s">
        <v>31</v>
      </c>
      <c r="B521" s="1">
        <v>25</v>
      </c>
      <c r="C521" s="1">
        <v>310762752</v>
      </c>
    </row>
    <row r="522" spans="1:8" ht="15.75" customHeight="1" x14ac:dyDescent="0.25">
      <c r="A522" s="16" t="s">
        <v>31</v>
      </c>
      <c r="B522" s="1">
        <v>25</v>
      </c>
      <c r="C522" s="1">
        <v>306036320</v>
      </c>
    </row>
    <row r="523" spans="1:8" ht="15.75" customHeight="1" x14ac:dyDescent="0.25">
      <c r="A523" s="16" t="s">
        <v>31</v>
      </c>
      <c r="B523" s="1">
        <v>25</v>
      </c>
      <c r="C523" s="1">
        <v>303442880</v>
      </c>
      <c r="D523" s="1">
        <f>AVERAGE(C521:C523)</f>
        <v>306747317.33333331</v>
      </c>
      <c r="E523" s="11">
        <f>STDEV(C521:C523)/D523*100</f>
        <v>1.2099112462811503</v>
      </c>
      <c r="F523" s="12">
        <f>D523-$D$433</f>
        <v>166720615.99999997</v>
      </c>
    </row>
    <row r="524" spans="1:8" ht="15.75" customHeight="1" x14ac:dyDescent="0.25">
      <c r="A524" s="16" t="s">
        <v>32</v>
      </c>
      <c r="B524" s="1">
        <v>25</v>
      </c>
      <c r="C524" s="1">
        <v>188236592</v>
      </c>
    </row>
    <row r="525" spans="1:8" ht="15.75" customHeight="1" x14ac:dyDescent="0.25">
      <c r="A525" s="16" t="s">
        <v>32</v>
      </c>
      <c r="B525" s="1">
        <v>25</v>
      </c>
      <c r="C525" s="1">
        <v>321040736</v>
      </c>
    </row>
    <row r="526" spans="1:8" ht="15.75" customHeight="1" x14ac:dyDescent="0.25">
      <c r="A526" s="16" t="s">
        <v>32</v>
      </c>
      <c r="B526" s="1">
        <v>25</v>
      </c>
      <c r="C526" s="1">
        <v>358703168</v>
      </c>
      <c r="D526" s="1">
        <f>AVERAGE(C524:C526)</f>
        <v>289326832</v>
      </c>
      <c r="E526" s="11">
        <f>STDEV(C524:C526)/D526*100</f>
        <v>30.950846882019551</v>
      </c>
      <c r="F526" s="12">
        <f>D526-$D$433</f>
        <v>149300130.66666666</v>
      </c>
    </row>
    <row r="527" spans="1:8" ht="15.75" customHeight="1" x14ac:dyDescent="0.25">
      <c r="A527" s="16" t="s">
        <v>33</v>
      </c>
      <c r="B527" s="1">
        <v>25</v>
      </c>
      <c r="C527" s="1">
        <v>292254080</v>
      </c>
    </row>
    <row r="528" spans="1:8" ht="15.75" customHeight="1" x14ac:dyDescent="0.25">
      <c r="A528" s="16" t="s">
        <v>33</v>
      </c>
      <c r="B528" s="1">
        <v>25</v>
      </c>
      <c r="C528" s="1">
        <v>270088096</v>
      </c>
    </row>
    <row r="529" spans="1:8" ht="15.75" customHeight="1" x14ac:dyDescent="0.25">
      <c r="A529" s="16" t="s">
        <v>33</v>
      </c>
      <c r="B529" s="1">
        <v>25</v>
      </c>
      <c r="C529" s="1">
        <v>244948976</v>
      </c>
      <c r="D529" s="1">
        <f>AVERAGE(C527:C529)</f>
        <v>269097050.66666669</v>
      </c>
      <c r="E529" s="11">
        <f>STDEV(C527:C529)/D529*100</f>
        <v>8.7953839226779778</v>
      </c>
      <c r="F529" s="12">
        <f>D529-$D$433</f>
        <v>129070349.33333334</v>
      </c>
    </row>
    <row r="530" spans="1:8" ht="15.75" customHeight="1" x14ac:dyDescent="0.25">
      <c r="A530" s="16" t="s">
        <v>34</v>
      </c>
      <c r="B530" s="1">
        <v>25</v>
      </c>
      <c r="C530" s="1">
        <v>265636256</v>
      </c>
      <c r="H530" s="1">
        <v>244917904</v>
      </c>
    </row>
    <row r="531" spans="1:8" ht="15.75" customHeight="1" x14ac:dyDescent="0.25">
      <c r="A531" s="16" t="s">
        <v>34</v>
      </c>
      <c r="B531" s="1">
        <v>25</v>
      </c>
      <c r="C531" s="1">
        <v>219837040</v>
      </c>
    </row>
    <row r="532" spans="1:8" ht="15.75" customHeight="1" x14ac:dyDescent="0.25">
      <c r="A532" s="16" t="s">
        <v>34</v>
      </c>
      <c r="B532" s="1">
        <v>25</v>
      </c>
      <c r="C532" s="1">
        <v>317289632</v>
      </c>
      <c r="D532" s="1">
        <f>AVERAGE(C530:C532)</f>
        <v>267587642.66666666</v>
      </c>
      <c r="E532" s="11">
        <f>STDEV(C530:C532)/D532*100</f>
        <v>18.220420259671595</v>
      </c>
      <c r="F532" s="12">
        <f>D532-$D$433</f>
        <v>127560941.33333331</v>
      </c>
    </row>
    <row r="533" spans="1:8" ht="15.75" customHeight="1" x14ac:dyDescent="0.25">
      <c r="A533" s="16" t="s">
        <v>35</v>
      </c>
      <c r="B533" s="1">
        <v>25</v>
      </c>
      <c r="C533" s="1">
        <v>134176768</v>
      </c>
    </row>
    <row r="534" spans="1:8" ht="15.75" customHeight="1" x14ac:dyDescent="0.25">
      <c r="A534" s="16" t="s">
        <v>35</v>
      </c>
      <c r="B534" s="1">
        <v>25</v>
      </c>
      <c r="C534" s="1">
        <v>144535408</v>
      </c>
    </row>
    <row r="535" spans="1:8" ht="15.75" customHeight="1" x14ac:dyDescent="0.25">
      <c r="A535" s="16" t="s">
        <v>35</v>
      </c>
      <c r="B535" s="1">
        <v>25</v>
      </c>
      <c r="C535" s="1">
        <v>143863616</v>
      </c>
      <c r="D535" s="1">
        <f>AVERAGE(C533:C535)</f>
        <v>140858597.33333334</v>
      </c>
      <c r="E535" s="11">
        <f>STDEV(C533:C535)/D535*100</f>
        <v>4.1150307570660791</v>
      </c>
      <c r="F535" s="12">
        <f>D535-$D$433</f>
        <v>831896</v>
      </c>
    </row>
    <row r="536" spans="1:8" ht="15.75" customHeight="1" x14ac:dyDescent="0.25">
      <c r="A536" s="16" t="s">
        <v>36</v>
      </c>
      <c r="B536" s="1">
        <v>25</v>
      </c>
      <c r="C536" s="1">
        <v>92483904</v>
      </c>
    </row>
    <row r="537" spans="1:8" ht="15.75" customHeight="1" x14ac:dyDescent="0.25">
      <c r="A537" s="16" t="s">
        <v>36</v>
      </c>
      <c r="B537" s="1">
        <v>25</v>
      </c>
      <c r="C537" s="1">
        <v>202465296</v>
      </c>
      <c r="H537" s="1">
        <v>284355488</v>
      </c>
    </row>
    <row r="538" spans="1:8" ht="15.75" customHeight="1" x14ac:dyDescent="0.25">
      <c r="A538" s="16" t="s">
        <v>36</v>
      </c>
      <c r="B538" s="1">
        <v>25</v>
      </c>
      <c r="C538" s="1">
        <v>1233701</v>
      </c>
      <c r="D538" s="13">
        <f>AVERAGE(C536:C538)</f>
        <v>98727633.666666672</v>
      </c>
      <c r="E538" s="11">
        <f>STDEV(C536:C538)/D538*100</f>
        <v>102.05956009763865</v>
      </c>
      <c r="F538" s="12">
        <f>D538-$D$433</f>
        <v>-41299067.666666672</v>
      </c>
    </row>
    <row r="539" spans="1:8" ht="15.75" customHeight="1" x14ac:dyDescent="0.25">
      <c r="A539" s="16" t="s">
        <v>37</v>
      </c>
      <c r="B539" s="1">
        <v>25</v>
      </c>
      <c r="C539" s="1">
        <v>241337088</v>
      </c>
    </row>
    <row r="540" spans="1:8" ht="15.75" customHeight="1" x14ac:dyDescent="0.25">
      <c r="A540" s="16" t="s">
        <v>37</v>
      </c>
      <c r="B540" s="1">
        <v>25</v>
      </c>
      <c r="C540" s="1">
        <v>232037360</v>
      </c>
    </row>
    <row r="541" spans="1:8" ht="15.75" customHeight="1" x14ac:dyDescent="0.25">
      <c r="A541" s="16" t="s">
        <v>37</v>
      </c>
      <c r="B541" s="1">
        <v>25</v>
      </c>
      <c r="C541" s="1">
        <v>237489216</v>
      </c>
      <c r="D541" s="1">
        <f>AVERAGE(C539:C541)</f>
        <v>236954554.66666666</v>
      </c>
      <c r="E541" s="11">
        <f>STDEV(C539:C541)/D541*100</f>
        <v>1.9720495594353298</v>
      </c>
      <c r="F541" s="12">
        <f>D541-$D$433</f>
        <v>96927853.333333313</v>
      </c>
    </row>
    <row r="542" spans="1:8" ht="15.75" customHeight="1" x14ac:dyDescent="0.25">
      <c r="A542" s="15" t="s">
        <v>38</v>
      </c>
      <c r="B542" s="1">
        <v>30</v>
      </c>
      <c r="C542" s="1">
        <v>1188966</v>
      </c>
    </row>
    <row r="543" spans="1:8" ht="15.75" customHeight="1" x14ac:dyDescent="0.25">
      <c r="A543" s="15" t="s">
        <v>38</v>
      </c>
      <c r="B543" s="1">
        <v>30</v>
      </c>
      <c r="C543" s="1">
        <v>1220532</v>
      </c>
    </row>
    <row r="544" spans="1:8" ht="15.75" customHeight="1" x14ac:dyDescent="0.25">
      <c r="A544" s="15" t="s">
        <v>38</v>
      </c>
      <c r="B544" s="1">
        <v>30</v>
      </c>
      <c r="C544" s="1">
        <v>1251971</v>
      </c>
      <c r="D544" s="1">
        <f>AVERAGE(C542:C544)</f>
        <v>1220489.6666666667</v>
      </c>
      <c r="E544" s="11">
        <f>STDEV(C542:C544)/D544*100</f>
        <v>2.5811378984464244</v>
      </c>
      <c r="F544" s="1">
        <v>0</v>
      </c>
      <c r="H544" s="1">
        <v>1233067</v>
      </c>
    </row>
    <row r="545" spans="1:8" ht="15.75" customHeight="1" x14ac:dyDescent="0.25">
      <c r="A545" s="15" t="s">
        <v>38</v>
      </c>
      <c r="B545" s="1">
        <v>30</v>
      </c>
      <c r="C545" s="1">
        <v>1840565</v>
      </c>
    </row>
    <row r="546" spans="1:8" ht="15.75" customHeight="1" x14ac:dyDescent="0.25">
      <c r="A546" s="15" t="s">
        <v>38</v>
      </c>
      <c r="B546" s="1">
        <v>30</v>
      </c>
      <c r="C546" s="1">
        <v>1635828</v>
      </c>
    </row>
    <row r="547" spans="1:8" ht="15.75" customHeight="1" x14ac:dyDescent="0.25">
      <c r="A547" s="15" t="s">
        <v>38</v>
      </c>
      <c r="B547" s="1">
        <v>30</v>
      </c>
      <c r="C547" s="1">
        <v>1606256</v>
      </c>
      <c r="D547" s="1">
        <f>AVERAGE(C545:C547)</f>
        <v>1694216.3333333333</v>
      </c>
      <c r="E547" s="11">
        <f>STDEV(C545:C547)/D547*100</f>
        <v>7.531578565329113</v>
      </c>
      <c r="F547" s="1">
        <v>0</v>
      </c>
    </row>
    <row r="548" spans="1:8" ht="15.75" customHeight="1" x14ac:dyDescent="0.25">
      <c r="A548" s="16" t="s">
        <v>23</v>
      </c>
      <c r="B548" s="1">
        <v>30</v>
      </c>
      <c r="C548" s="1">
        <v>267062000</v>
      </c>
    </row>
    <row r="549" spans="1:8" ht="15.75" customHeight="1" x14ac:dyDescent="0.25">
      <c r="A549" s="16" t="s">
        <v>23</v>
      </c>
      <c r="B549" s="1">
        <v>30</v>
      </c>
      <c r="C549" s="1">
        <v>291758624</v>
      </c>
    </row>
    <row r="550" spans="1:8" ht="15.75" customHeight="1" x14ac:dyDescent="0.25">
      <c r="A550" s="16" t="s">
        <v>23</v>
      </c>
      <c r="B550" s="1">
        <v>30</v>
      </c>
      <c r="C550" s="1">
        <v>273271936</v>
      </c>
      <c r="D550" s="1">
        <f>AVERAGE(C548:C550)</f>
        <v>277364186.66666669</v>
      </c>
      <c r="E550" s="11">
        <f>STDEV(C548:C550)/D550*100</f>
        <v>4.6317503065928269</v>
      </c>
      <c r="F550" s="12">
        <f>D550-$D$511</f>
        <v>-8094288</v>
      </c>
    </row>
    <row r="551" spans="1:8" ht="15.75" customHeight="1" x14ac:dyDescent="0.25">
      <c r="A551" s="16" t="s">
        <v>25</v>
      </c>
      <c r="B551" s="1">
        <v>30</v>
      </c>
      <c r="C551" s="1">
        <v>346968800</v>
      </c>
    </row>
    <row r="552" spans="1:8" ht="15.75" customHeight="1" x14ac:dyDescent="0.25">
      <c r="A552" s="16" t="s">
        <v>25</v>
      </c>
      <c r="B552" s="1">
        <v>30</v>
      </c>
      <c r="C552" s="1">
        <v>352122336</v>
      </c>
    </row>
    <row r="553" spans="1:8" ht="15.75" customHeight="1" x14ac:dyDescent="0.25">
      <c r="A553" s="16" t="s">
        <v>25</v>
      </c>
      <c r="B553" s="1">
        <v>30</v>
      </c>
      <c r="C553" s="1">
        <v>376635872</v>
      </c>
      <c r="D553" s="1">
        <f>AVERAGE(C551:C553)</f>
        <v>358575669.33333331</v>
      </c>
      <c r="E553" s="11">
        <f>STDEV(C551:C553)/D553*100</f>
        <v>4.4206660439997467</v>
      </c>
      <c r="F553" s="12">
        <f>D553-$D$511</f>
        <v>73117194.666666627</v>
      </c>
    </row>
    <row r="554" spans="1:8" ht="15.75" customHeight="1" x14ac:dyDescent="0.25">
      <c r="A554" s="16" t="s">
        <v>28</v>
      </c>
      <c r="B554" s="1">
        <v>30</v>
      </c>
    </row>
    <row r="555" spans="1:8" ht="15.75" customHeight="1" x14ac:dyDescent="0.25">
      <c r="A555" s="16" t="s">
        <v>28</v>
      </c>
      <c r="B555" s="1">
        <v>30</v>
      </c>
      <c r="C555" s="1">
        <v>321755168</v>
      </c>
      <c r="H555" s="1">
        <v>26862856</v>
      </c>
    </row>
    <row r="556" spans="1:8" ht="15.75" customHeight="1" x14ac:dyDescent="0.25">
      <c r="A556" s="16" t="s">
        <v>28</v>
      </c>
      <c r="B556" s="1">
        <v>30</v>
      </c>
      <c r="C556" s="1">
        <v>328031104</v>
      </c>
      <c r="D556" s="1">
        <f>AVERAGE(C554:C556)</f>
        <v>324893136</v>
      </c>
      <c r="E556" s="11">
        <f>STDEV(C554:C556)/D556*100</f>
        <v>1.3659127916733753</v>
      </c>
      <c r="F556" s="12">
        <f>D556-$D$511</f>
        <v>39434661.333333313</v>
      </c>
    </row>
    <row r="557" spans="1:8" ht="15.75" customHeight="1" x14ac:dyDescent="0.25">
      <c r="A557" s="16" t="s">
        <v>29</v>
      </c>
      <c r="B557" s="1">
        <v>30</v>
      </c>
      <c r="C557" s="1">
        <v>395304704</v>
      </c>
      <c r="H557" s="1">
        <v>13583654</v>
      </c>
    </row>
    <row r="558" spans="1:8" ht="15.75" customHeight="1" x14ac:dyDescent="0.25">
      <c r="A558" s="16" t="s">
        <v>29</v>
      </c>
      <c r="B558" s="1">
        <v>30</v>
      </c>
      <c r="C558" s="1">
        <v>389207264</v>
      </c>
    </row>
    <row r="559" spans="1:8" ht="15.75" customHeight="1" x14ac:dyDescent="0.25">
      <c r="A559" s="16" t="s">
        <v>29</v>
      </c>
      <c r="B559" s="1">
        <v>30</v>
      </c>
      <c r="C559" s="1">
        <v>363933952</v>
      </c>
      <c r="D559" s="1">
        <f>AVERAGE(C557:C559)</f>
        <v>382815306.66666669</v>
      </c>
      <c r="E559" s="11">
        <f>STDEV(C557:C559)/D559*100</f>
        <v>4.345049910539819</v>
      </c>
      <c r="F559" s="12">
        <f>D559-$D$511</f>
        <v>97356832</v>
      </c>
    </row>
    <row r="560" spans="1:8" ht="15.75" customHeight="1" x14ac:dyDescent="0.25">
      <c r="A560" s="16" t="s">
        <v>30</v>
      </c>
      <c r="B560" s="1">
        <v>30</v>
      </c>
      <c r="C560" s="1">
        <v>299470464</v>
      </c>
    </row>
    <row r="561" spans="1:8" ht="15.75" customHeight="1" x14ac:dyDescent="0.25">
      <c r="A561" s="16" t="s">
        <v>30</v>
      </c>
      <c r="B561" s="1">
        <v>30</v>
      </c>
      <c r="C561" s="1">
        <v>333610112</v>
      </c>
      <c r="H561" s="1">
        <v>18384460</v>
      </c>
    </row>
    <row r="562" spans="1:8" ht="15.75" customHeight="1" x14ac:dyDescent="0.25">
      <c r="A562" s="16" t="s">
        <v>30</v>
      </c>
      <c r="B562" s="1">
        <v>30</v>
      </c>
      <c r="C562" s="1">
        <v>317226688</v>
      </c>
      <c r="D562" s="1">
        <f>AVERAGE(C560:C562)</f>
        <v>316769088</v>
      </c>
      <c r="E562" s="11">
        <f>STDEV(C560:C562)/D562*100</f>
        <v>5.3901798505922125</v>
      </c>
      <c r="F562" s="12">
        <f>D562-$D$511</f>
        <v>31310613.333333313</v>
      </c>
    </row>
    <row r="563" spans="1:8" ht="15.75" customHeight="1" x14ac:dyDescent="0.25">
      <c r="A563" s="16" t="s">
        <v>31</v>
      </c>
      <c r="B563" s="1">
        <v>30</v>
      </c>
      <c r="C563" s="1">
        <v>387856736</v>
      </c>
    </row>
    <row r="564" spans="1:8" ht="15.75" customHeight="1" x14ac:dyDescent="0.25">
      <c r="A564" s="16" t="s">
        <v>31</v>
      </c>
      <c r="B564" s="1">
        <v>30</v>
      </c>
      <c r="C564" s="1">
        <v>381801408</v>
      </c>
    </row>
    <row r="565" spans="1:8" ht="15.75" customHeight="1" x14ac:dyDescent="0.25">
      <c r="A565" s="16" t="s">
        <v>31</v>
      </c>
      <c r="B565" s="1">
        <v>30</v>
      </c>
      <c r="C565" s="1">
        <v>378035968</v>
      </c>
      <c r="D565" s="1">
        <f>AVERAGE(C563:C565)</f>
        <v>382564704</v>
      </c>
      <c r="E565" s="11">
        <f>STDEV(C563:C565)/D565*100</f>
        <v>1.2951216365909231</v>
      </c>
      <c r="F565" s="12">
        <f>D565-$D$511</f>
        <v>97106229.333333313</v>
      </c>
    </row>
    <row r="566" spans="1:8" ht="15.75" customHeight="1" x14ac:dyDescent="0.25">
      <c r="A566" s="16" t="s">
        <v>32</v>
      </c>
      <c r="B566" s="1">
        <v>30</v>
      </c>
    </row>
    <row r="567" spans="1:8" ht="15.75" customHeight="1" x14ac:dyDescent="0.25">
      <c r="A567" s="16" t="s">
        <v>32</v>
      </c>
      <c r="B567" s="1">
        <v>30</v>
      </c>
      <c r="C567" s="1">
        <v>392211264</v>
      </c>
    </row>
    <row r="568" spans="1:8" ht="15.75" customHeight="1" x14ac:dyDescent="0.25">
      <c r="A568" s="16" t="s">
        <v>32</v>
      </c>
      <c r="B568" s="1">
        <v>30</v>
      </c>
      <c r="C568" s="1">
        <v>426851168</v>
      </c>
      <c r="D568" s="1">
        <f>AVERAGE(C566:C568)</f>
        <v>409531216</v>
      </c>
      <c r="E568" s="11">
        <f>STDEV(C566:C568)/D568*100</f>
        <v>5.9810119622361126</v>
      </c>
      <c r="F568" s="12">
        <f>D568-$D$511</f>
        <v>124072741.33333331</v>
      </c>
    </row>
    <row r="569" spans="1:8" ht="15.75" customHeight="1" x14ac:dyDescent="0.25">
      <c r="A569" s="16" t="s">
        <v>33</v>
      </c>
      <c r="B569" s="1">
        <v>30</v>
      </c>
      <c r="C569" s="1">
        <v>361636320</v>
      </c>
      <c r="H569" s="1">
        <v>16432939</v>
      </c>
    </row>
    <row r="570" spans="1:8" ht="15.75" customHeight="1" x14ac:dyDescent="0.25">
      <c r="A570" s="16" t="s">
        <v>33</v>
      </c>
      <c r="B570" s="1">
        <v>30</v>
      </c>
      <c r="C570" s="1">
        <v>338675296</v>
      </c>
    </row>
    <row r="571" spans="1:8" ht="15.75" customHeight="1" x14ac:dyDescent="0.25">
      <c r="A571" s="16" t="s">
        <v>33</v>
      </c>
      <c r="B571" s="1">
        <v>30</v>
      </c>
      <c r="C571" s="1">
        <v>310630720</v>
      </c>
      <c r="D571" s="1">
        <f>AVERAGE(C569:C571)</f>
        <v>336980778.66666669</v>
      </c>
      <c r="E571" s="11">
        <f>STDEV(C569:C571)/D571*100</f>
        <v>7.5805471400960558</v>
      </c>
      <c r="F571" s="12">
        <f>D571-$D$511</f>
        <v>51522304</v>
      </c>
    </row>
    <row r="572" spans="1:8" ht="15.75" customHeight="1" x14ac:dyDescent="0.25">
      <c r="A572" s="16" t="s">
        <v>34</v>
      </c>
      <c r="B572" s="1">
        <v>30</v>
      </c>
      <c r="C572" s="1">
        <v>338018944</v>
      </c>
    </row>
    <row r="573" spans="1:8" ht="15.75" customHeight="1" x14ac:dyDescent="0.25">
      <c r="A573" s="16" t="s">
        <v>34</v>
      </c>
      <c r="B573" s="1">
        <v>30</v>
      </c>
    </row>
    <row r="574" spans="1:8" ht="15.75" customHeight="1" x14ac:dyDescent="0.25">
      <c r="A574" s="16" t="s">
        <v>34</v>
      </c>
      <c r="B574" s="1">
        <v>30</v>
      </c>
      <c r="C574" s="1">
        <v>392054240</v>
      </c>
      <c r="D574" s="1">
        <f>AVERAGE(C572:C574)</f>
        <v>365036592</v>
      </c>
      <c r="E574" s="11">
        <f>STDEV(C572:C574)/D574*100</f>
        <v>10.467094275584932</v>
      </c>
      <c r="F574" s="12">
        <f>D574-$D$511</f>
        <v>79578117.333333313</v>
      </c>
    </row>
    <row r="575" spans="1:8" ht="15.75" customHeight="1" x14ac:dyDescent="0.25">
      <c r="A575" s="16" t="s">
        <v>35</v>
      </c>
      <c r="B575" s="1">
        <v>30</v>
      </c>
      <c r="C575" s="1">
        <v>184678704</v>
      </c>
    </row>
    <row r="576" spans="1:8" ht="15.75" customHeight="1" x14ac:dyDescent="0.25">
      <c r="A576" s="16" t="s">
        <v>35</v>
      </c>
      <c r="B576" s="1">
        <v>30</v>
      </c>
      <c r="C576" s="1">
        <v>198265344</v>
      </c>
    </row>
    <row r="577" spans="1:8" ht="15.75" customHeight="1" x14ac:dyDescent="0.25">
      <c r="A577" s="16" t="s">
        <v>35</v>
      </c>
      <c r="B577" s="1">
        <v>30</v>
      </c>
      <c r="C577" s="1">
        <v>195708800</v>
      </c>
      <c r="D577" s="1">
        <f>AVERAGE(C575:C577)</f>
        <v>192884282.66666666</v>
      </c>
      <c r="E577" s="11">
        <f>STDEV(C575:C577)/D577*100</f>
        <v>3.7433284636488455</v>
      </c>
      <c r="F577" s="12">
        <f>D577-$D$511</f>
        <v>-92574192.00000003</v>
      </c>
    </row>
    <row r="578" spans="1:8" ht="15.75" customHeight="1" x14ac:dyDescent="0.25">
      <c r="A578" s="16" t="s">
        <v>36</v>
      </c>
      <c r="B578" s="1">
        <v>30</v>
      </c>
      <c r="C578" s="1">
        <v>128739576</v>
      </c>
    </row>
    <row r="579" spans="1:8" ht="15.75" customHeight="1" x14ac:dyDescent="0.25">
      <c r="A579" s="16" t="s">
        <v>36</v>
      </c>
      <c r="B579" s="1">
        <v>30</v>
      </c>
      <c r="C579" s="1">
        <v>266857088</v>
      </c>
    </row>
    <row r="580" spans="1:8" ht="15.75" customHeight="1" x14ac:dyDescent="0.25">
      <c r="A580" s="16" t="s">
        <v>36</v>
      </c>
      <c r="B580" s="1">
        <v>30</v>
      </c>
      <c r="D580" s="13">
        <f>AVERAGE(C578:C580)</f>
        <v>197798332</v>
      </c>
      <c r="E580" s="11">
        <f>STDEV(C578:C580)/D580*100</f>
        <v>49.375456480499722</v>
      </c>
      <c r="F580" s="12">
        <f>D580-$D$511</f>
        <v>-87660142.666666687</v>
      </c>
    </row>
    <row r="581" spans="1:8" ht="15.75" customHeight="1" x14ac:dyDescent="0.25">
      <c r="A581" s="16" t="s">
        <v>37</v>
      </c>
      <c r="B581" s="1">
        <v>30</v>
      </c>
      <c r="C581" s="1">
        <v>303775648</v>
      </c>
    </row>
    <row r="582" spans="1:8" ht="15.75" customHeight="1" x14ac:dyDescent="0.25">
      <c r="A582" s="16" t="s">
        <v>37</v>
      </c>
      <c r="B582" s="1">
        <v>30</v>
      </c>
      <c r="C582" s="1">
        <v>293294272</v>
      </c>
    </row>
    <row r="583" spans="1:8" ht="15.75" customHeight="1" x14ac:dyDescent="0.25">
      <c r="A583" s="16" t="s">
        <v>37</v>
      </c>
      <c r="B583" s="1">
        <v>30</v>
      </c>
      <c r="C583" s="1">
        <v>302258528</v>
      </c>
      <c r="D583" s="1">
        <f>AVERAGE(C581:C583)</f>
        <v>299776149.33333331</v>
      </c>
      <c r="E583" s="11">
        <f>STDEV(C581:C583)/D583*100</f>
        <v>1.8895737639944665</v>
      </c>
      <c r="F583" s="12">
        <f>D583-$D$511</f>
        <v>14317674.666666627</v>
      </c>
      <c r="H583" s="1">
        <v>1438752</v>
      </c>
    </row>
    <row r="584" spans="1:8" ht="15.75" customHeight="1" x14ac:dyDescent="0.25">
      <c r="A584" s="15" t="s">
        <v>38</v>
      </c>
      <c r="B584" s="1">
        <v>35</v>
      </c>
      <c r="C584" s="1">
        <v>1198839</v>
      </c>
    </row>
    <row r="585" spans="1:8" ht="15.75" customHeight="1" x14ac:dyDescent="0.25">
      <c r="A585" s="15" t="s">
        <v>38</v>
      </c>
      <c r="B585" s="1">
        <v>35</v>
      </c>
      <c r="C585" s="1">
        <v>1224679</v>
      </c>
    </row>
    <row r="586" spans="1:8" ht="15.75" customHeight="1" x14ac:dyDescent="0.25">
      <c r="A586" s="15" t="s">
        <v>38</v>
      </c>
      <c r="B586" s="1">
        <v>35</v>
      </c>
      <c r="C586" s="1">
        <v>1260320</v>
      </c>
      <c r="D586" s="1">
        <f>AVERAGE(C584:C586)</f>
        <v>1227946</v>
      </c>
      <c r="E586" s="11">
        <f>STDEV(C584:C586)/D586*100</f>
        <v>2.5139890280213422</v>
      </c>
      <c r="F586" s="1">
        <v>0</v>
      </c>
    </row>
    <row r="587" spans="1:8" ht="15.75" customHeight="1" x14ac:dyDescent="0.25">
      <c r="A587" s="15" t="s">
        <v>38</v>
      </c>
      <c r="B587" s="1">
        <v>35</v>
      </c>
      <c r="H587" s="1">
        <v>2263754</v>
      </c>
    </row>
    <row r="588" spans="1:8" ht="15.75" customHeight="1" x14ac:dyDescent="0.25">
      <c r="A588" s="15" t="s">
        <v>38</v>
      </c>
      <c r="B588" s="1">
        <v>35</v>
      </c>
      <c r="C588" s="1">
        <v>1930703</v>
      </c>
    </row>
    <row r="589" spans="1:8" ht="15.75" customHeight="1" x14ac:dyDescent="0.25">
      <c r="A589" s="15" t="s">
        <v>38</v>
      </c>
      <c r="B589" s="1">
        <v>35</v>
      </c>
      <c r="C589" s="1">
        <v>1867029</v>
      </c>
      <c r="D589" s="1">
        <f>AVERAGE(C587:C589)</f>
        <v>1898866</v>
      </c>
      <c r="E589" s="11">
        <f>STDEV(C587:C589)/D589*100</f>
        <v>2.3711160864048453</v>
      </c>
      <c r="F589" s="1">
        <v>0</v>
      </c>
    </row>
    <row r="590" spans="1:8" ht="15.75" customHeight="1" x14ac:dyDescent="0.25">
      <c r="A590" s="16" t="s">
        <v>23</v>
      </c>
      <c r="B590" s="1">
        <v>35</v>
      </c>
      <c r="C590" s="1">
        <v>326589408</v>
      </c>
    </row>
    <row r="591" spans="1:8" ht="15.75" customHeight="1" x14ac:dyDescent="0.25">
      <c r="A591" s="16" t="s">
        <v>23</v>
      </c>
      <c r="B591" s="1">
        <v>35</v>
      </c>
      <c r="C591" s="1">
        <v>353132416</v>
      </c>
    </row>
    <row r="592" spans="1:8" ht="15.75" customHeight="1" x14ac:dyDescent="0.25">
      <c r="A592" s="16" t="s">
        <v>23</v>
      </c>
      <c r="B592" s="1">
        <v>35</v>
      </c>
      <c r="C592" s="1">
        <v>333395232</v>
      </c>
      <c r="D592" s="1">
        <f>AVERAGE(C590:C592)</f>
        <v>337705685.33333331</v>
      </c>
      <c r="E592" s="11">
        <f>STDEV(C590:C592)/D592*100</f>
        <v>4.0824035188113994</v>
      </c>
      <c r="F592" s="12">
        <f>D592-$D$589</f>
        <v>335806819.33333331</v>
      </c>
    </row>
    <row r="593" spans="1:8" ht="15.75" customHeight="1" x14ac:dyDescent="0.25">
      <c r="A593" s="16" t="s">
        <v>25</v>
      </c>
      <c r="B593" s="1">
        <v>35</v>
      </c>
      <c r="C593" s="1">
        <v>408550528</v>
      </c>
    </row>
    <row r="594" spans="1:8" ht="15.75" customHeight="1" x14ac:dyDescent="0.25">
      <c r="A594" s="16" t="s">
        <v>25</v>
      </c>
      <c r="B594" s="1">
        <v>35</v>
      </c>
      <c r="C594" s="1">
        <v>413901792</v>
      </c>
    </row>
    <row r="595" spans="1:8" ht="15.75" customHeight="1" x14ac:dyDescent="0.25">
      <c r="A595" s="16" t="s">
        <v>25</v>
      </c>
      <c r="B595" s="1">
        <v>35</v>
      </c>
      <c r="C595" s="1">
        <v>437063072</v>
      </c>
      <c r="D595" s="1">
        <f>AVERAGE(C593:C595)</f>
        <v>419838464</v>
      </c>
      <c r="E595" s="11">
        <f>STDEV(C593:C595)/D595*100</f>
        <v>3.6097241983492441</v>
      </c>
      <c r="F595" s="12">
        <f>D595-$D$589</f>
        <v>417939598</v>
      </c>
    </row>
    <row r="596" spans="1:8" ht="15.75" customHeight="1" x14ac:dyDescent="0.25">
      <c r="A596" s="16" t="s">
        <v>28</v>
      </c>
      <c r="B596" s="1">
        <v>35</v>
      </c>
      <c r="H596" s="1">
        <v>192135696</v>
      </c>
    </row>
    <row r="597" spans="1:8" ht="15.75" customHeight="1" x14ac:dyDescent="0.25">
      <c r="A597" s="16" t="s">
        <v>28</v>
      </c>
      <c r="B597" s="1">
        <v>35</v>
      </c>
      <c r="C597" s="1">
        <v>381822336</v>
      </c>
    </row>
    <row r="598" spans="1:8" ht="15.75" customHeight="1" x14ac:dyDescent="0.25">
      <c r="A598" s="16" t="s">
        <v>28</v>
      </c>
      <c r="B598" s="1">
        <v>35</v>
      </c>
      <c r="C598" s="1">
        <v>385932288</v>
      </c>
      <c r="D598" s="1">
        <f>AVERAGE(C596:C598)</f>
        <v>383877312</v>
      </c>
      <c r="E598" s="11">
        <f>STDEV(C596:C598)/D598*100</f>
        <v>0.7570582680205945</v>
      </c>
      <c r="F598" s="12">
        <f>D598-$D$589</f>
        <v>381978446</v>
      </c>
    </row>
    <row r="599" spans="1:8" ht="15.75" customHeight="1" x14ac:dyDescent="0.25">
      <c r="A599" s="16" t="s">
        <v>29</v>
      </c>
      <c r="B599" s="1">
        <v>35</v>
      </c>
      <c r="C599" s="1">
        <v>454708576</v>
      </c>
    </row>
    <row r="600" spans="1:8" ht="15.75" customHeight="1" x14ac:dyDescent="0.25">
      <c r="A600" s="16" t="s">
        <v>29</v>
      </c>
      <c r="B600" s="1">
        <v>35</v>
      </c>
      <c r="C600" s="1">
        <v>450149984</v>
      </c>
    </row>
    <row r="601" spans="1:8" ht="15.75" customHeight="1" x14ac:dyDescent="0.25">
      <c r="A601" s="16" t="s">
        <v>29</v>
      </c>
      <c r="B601" s="1">
        <v>35</v>
      </c>
      <c r="C601" s="1">
        <v>426018528</v>
      </c>
      <c r="D601" s="1">
        <f>AVERAGE(C599:C601)</f>
        <v>443625696</v>
      </c>
      <c r="E601" s="11">
        <f>STDEV(C599:C601)/D601*100</f>
        <v>3.4753774200064704</v>
      </c>
      <c r="F601" s="12">
        <f>D601-$D$589</f>
        <v>441726830</v>
      </c>
    </row>
    <row r="602" spans="1:8" ht="15.75" customHeight="1" x14ac:dyDescent="0.25">
      <c r="A602" s="16" t="s">
        <v>30</v>
      </c>
      <c r="B602" s="1">
        <v>35</v>
      </c>
      <c r="C602" s="1">
        <v>359510880</v>
      </c>
    </row>
    <row r="603" spans="1:8" ht="15.75" customHeight="1" x14ac:dyDescent="0.25">
      <c r="A603" s="16" t="s">
        <v>30</v>
      </c>
      <c r="B603" s="1">
        <v>35</v>
      </c>
      <c r="C603" s="1">
        <v>396455840</v>
      </c>
    </row>
    <row r="604" spans="1:8" ht="15.75" customHeight="1" x14ac:dyDescent="0.25">
      <c r="A604" s="16" t="s">
        <v>30</v>
      </c>
      <c r="B604" s="1">
        <v>35</v>
      </c>
      <c r="C604" s="1">
        <v>378720096</v>
      </c>
      <c r="D604" s="1">
        <f>AVERAGE(C602:C604)</f>
        <v>378228938.66666669</v>
      </c>
      <c r="E604" s="11">
        <f>STDEV(C602:C604)/D604*100</f>
        <v>4.8852360716730896</v>
      </c>
      <c r="F604" s="12">
        <f>D604-$D$589</f>
        <v>376330072.66666669</v>
      </c>
    </row>
    <row r="605" spans="1:8" ht="15.75" customHeight="1" x14ac:dyDescent="0.25">
      <c r="A605" s="16" t="s">
        <v>31</v>
      </c>
      <c r="B605" s="1">
        <v>35</v>
      </c>
      <c r="C605" s="1">
        <v>450591296</v>
      </c>
    </row>
    <row r="606" spans="1:8" ht="15.75" customHeight="1" x14ac:dyDescent="0.25">
      <c r="A606" s="16" t="s">
        <v>31</v>
      </c>
      <c r="B606" s="1">
        <v>35</v>
      </c>
      <c r="C606" s="1">
        <v>444545632</v>
      </c>
    </row>
    <row r="607" spans="1:8" ht="15.75" customHeight="1" x14ac:dyDescent="0.25">
      <c r="A607" s="16" t="s">
        <v>31</v>
      </c>
      <c r="B607" s="1">
        <v>35</v>
      </c>
      <c r="C607" s="1">
        <v>439673024</v>
      </c>
      <c r="D607" s="1">
        <f>AVERAGE(C605:C607)</f>
        <v>444936650.66666669</v>
      </c>
      <c r="E607" s="11">
        <f>STDEV(C605:C607)/D607*100</f>
        <v>1.2293050350933916</v>
      </c>
      <c r="F607" s="12">
        <f>D607-$D$589</f>
        <v>443037784.66666669</v>
      </c>
    </row>
    <row r="608" spans="1:8" ht="15.75" customHeight="1" x14ac:dyDescent="0.25">
      <c r="A608" s="16" t="s">
        <v>32</v>
      </c>
      <c r="B608" s="1">
        <v>35</v>
      </c>
      <c r="H608" s="1">
        <v>298495648</v>
      </c>
    </row>
    <row r="609" spans="1:8" ht="15.75" customHeight="1" x14ac:dyDescent="0.25">
      <c r="A609" s="16" t="s">
        <v>32</v>
      </c>
      <c r="B609" s="1">
        <v>35</v>
      </c>
      <c r="C609" s="1">
        <v>450282304</v>
      </c>
    </row>
    <row r="610" spans="1:8" ht="15.75" customHeight="1" x14ac:dyDescent="0.25">
      <c r="A610" s="16" t="s">
        <v>32</v>
      </c>
      <c r="B610" s="1">
        <v>35</v>
      </c>
      <c r="C610" s="1">
        <v>478438560</v>
      </c>
      <c r="D610" s="1">
        <f>AVERAGE(C608:C610)</f>
        <v>464360432</v>
      </c>
      <c r="E610" s="11">
        <f>STDEV(C608:C610)/D610*100</f>
        <v>4.2875056052201312</v>
      </c>
      <c r="F610" s="12">
        <f>D610-$D$589</f>
        <v>462461566</v>
      </c>
    </row>
    <row r="611" spans="1:8" ht="15.75" customHeight="1" x14ac:dyDescent="0.25">
      <c r="A611" s="16" t="s">
        <v>33</v>
      </c>
      <c r="B611" s="1">
        <v>35</v>
      </c>
      <c r="C611" s="1">
        <v>419729984</v>
      </c>
    </row>
    <row r="612" spans="1:8" ht="15.75" customHeight="1" x14ac:dyDescent="0.25">
      <c r="A612" s="16" t="s">
        <v>33</v>
      </c>
      <c r="B612" s="1">
        <v>35</v>
      </c>
      <c r="C612" s="1">
        <v>398046944</v>
      </c>
    </row>
    <row r="613" spans="1:8" ht="15.75" customHeight="1" x14ac:dyDescent="0.25">
      <c r="A613" s="16" t="s">
        <v>33</v>
      </c>
      <c r="B613" s="1">
        <v>35</v>
      </c>
      <c r="C613" s="1">
        <v>369774208</v>
      </c>
      <c r="D613" s="1">
        <f>AVERAGE(C611:C613)</f>
        <v>395850378.66666669</v>
      </c>
      <c r="E613" s="11">
        <f>STDEV(C611:C613)/D613*100</f>
        <v>6.3282043355662339</v>
      </c>
      <c r="F613" s="12">
        <f>D613-$D$589</f>
        <v>393951512.66666669</v>
      </c>
    </row>
    <row r="614" spans="1:8" ht="15.75" customHeight="1" x14ac:dyDescent="0.25">
      <c r="A614" s="16" t="s">
        <v>34</v>
      </c>
      <c r="B614" s="1">
        <v>35</v>
      </c>
      <c r="C614" s="1">
        <v>401954240</v>
      </c>
    </row>
    <row r="615" spans="1:8" ht="15.75" customHeight="1" x14ac:dyDescent="0.25">
      <c r="A615" s="16" t="s">
        <v>34</v>
      </c>
      <c r="B615" s="1">
        <v>35</v>
      </c>
      <c r="H615" s="1">
        <v>343872704</v>
      </c>
    </row>
    <row r="616" spans="1:8" ht="15.75" customHeight="1" x14ac:dyDescent="0.25">
      <c r="A616" s="16" t="s">
        <v>34</v>
      </c>
      <c r="B616" s="1">
        <v>35</v>
      </c>
      <c r="C616" s="1">
        <v>453851136</v>
      </c>
      <c r="D616" s="1">
        <f>AVERAGE(C614:C616)</f>
        <v>427902688</v>
      </c>
      <c r="E616" s="11">
        <f>STDEV(C614:C616)/D616*100</f>
        <v>8.5759328261413046</v>
      </c>
      <c r="F616" s="12">
        <f>D616-$D$589</f>
        <v>426003822</v>
      </c>
    </row>
    <row r="617" spans="1:8" ht="15.75" customHeight="1" x14ac:dyDescent="0.25">
      <c r="A617" s="16" t="s">
        <v>35</v>
      </c>
      <c r="B617" s="1">
        <v>35</v>
      </c>
      <c r="C617" s="1">
        <v>237079120</v>
      </c>
    </row>
    <row r="618" spans="1:8" ht="15.75" customHeight="1" x14ac:dyDescent="0.25">
      <c r="A618" s="16" t="s">
        <v>35</v>
      </c>
      <c r="B618" s="1">
        <v>35</v>
      </c>
      <c r="C618" s="1">
        <v>252596480</v>
      </c>
    </row>
    <row r="619" spans="1:8" ht="15.75" customHeight="1" x14ac:dyDescent="0.25">
      <c r="A619" s="16" t="s">
        <v>35</v>
      </c>
      <c r="B619" s="1">
        <v>35</v>
      </c>
      <c r="C619" s="1">
        <v>248262400</v>
      </c>
      <c r="D619" s="1">
        <f>AVERAGE(C617:C619)</f>
        <v>245979333.33333334</v>
      </c>
      <c r="E619" s="11">
        <f>STDEV(C617:C619)/D619*100</f>
        <v>3.255008369639218</v>
      </c>
      <c r="F619" s="12">
        <f>D619-$D$589</f>
        <v>244080467.33333334</v>
      </c>
    </row>
    <row r="620" spans="1:8" ht="15.75" customHeight="1" x14ac:dyDescent="0.25">
      <c r="A620" s="16" t="s">
        <v>36</v>
      </c>
      <c r="B620" s="1">
        <v>35</v>
      </c>
      <c r="C620" s="1">
        <v>166248896</v>
      </c>
    </row>
    <row r="621" spans="1:8" ht="15.75" customHeight="1" x14ac:dyDescent="0.25">
      <c r="A621" s="16" t="s">
        <v>36</v>
      </c>
      <c r="B621" s="1">
        <v>35</v>
      </c>
      <c r="C621" s="1">
        <v>327131136</v>
      </c>
    </row>
    <row r="622" spans="1:8" ht="15.75" customHeight="1" x14ac:dyDescent="0.25">
      <c r="A622" s="16" t="s">
        <v>36</v>
      </c>
      <c r="B622" s="1">
        <v>35</v>
      </c>
      <c r="D622" s="13">
        <f>AVERAGE(C620:C622)</f>
        <v>246690016</v>
      </c>
      <c r="E622" s="11">
        <f>STDEV(C620:C622)/D622*100</f>
        <v>46.114927843890371</v>
      </c>
      <c r="F622" s="12">
        <f>D622-$D$589</f>
        <v>244791150</v>
      </c>
      <c r="H622" s="1">
        <v>1233052</v>
      </c>
    </row>
    <row r="623" spans="1:8" ht="15.75" customHeight="1" x14ac:dyDescent="0.25">
      <c r="A623" s="16" t="s">
        <v>37</v>
      </c>
      <c r="B623" s="1">
        <v>35</v>
      </c>
      <c r="C623" s="1">
        <v>359338976</v>
      </c>
    </row>
    <row r="624" spans="1:8" ht="15.75" customHeight="1" x14ac:dyDescent="0.25">
      <c r="A624" s="16" t="s">
        <v>37</v>
      </c>
      <c r="B624" s="1">
        <v>35</v>
      </c>
      <c r="C624" s="1">
        <v>348572096</v>
      </c>
    </row>
    <row r="625" spans="1:6" ht="15.75" customHeight="1" x14ac:dyDescent="0.25">
      <c r="A625" s="16" t="s">
        <v>37</v>
      </c>
      <c r="B625" s="1">
        <v>35</v>
      </c>
      <c r="C625" s="1">
        <v>360350464</v>
      </c>
      <c r="D625" s="1">
        <f>AVERAGE(C623:C625)</f>
        <v>356087178.66666669</v>
      </c>
      <c r="E625" s="11">
        <f>STDEV(C623:C625)/D625*100</f>
        <v>1.833223300822286</v>
      </c>
      <c r="F625" s="12">
        <f>D625-$D$589</f>
        <v>354188312.66666669</v>
      </c>
    </row>
    <row r="626" spans="1:6" ht="15.75" customHeight="1" x14ac:dyDescent="0.25">
      <c r="B626" s="13">
        <v>40</v>
      </c>
    </row>
    <row r="627" spans="1:6" ht="15.75" customHeight="1" x14ac:dyDescent="0.25">
      <c r="B627" s="13">
        <v>40</v>
      </c>
    </row>
    <row r="628" spans="1:6" ht="15.75" customHeight="1" x14ac:dyDescent="0.25">
      <c r="B628" s="13">
        <v>40</v>
      </c>
      <c r="D628" s="1">
        <v>0</v>
      </c>
      <c r="E628" s="11">
        <v>0</v>
      </c>
      <c r="F628" s="12">
        <v>0</v>
      </c>
    </row>
    <row r="629" spans="1:6" ht="15.75" customHeight="1" x14ac:dyDescent="0.25">
      <c r="B629" s="13">
        <v>40</v>
      </c>
    </row>
    <row r="630" spans="1:6" ht="15.75" customHeight="1" x14ac:dyDescent="0.25">
      <c r="B630" s="13">
        <v>40</v>
      </c>
    </row>
    <row r="631" spans="1:6" ht="15.75" customHeight="1" x14ac:dyDescent="0.25">
      <c r="B631" s="13">
        <v>40</v>
      </c>
      <c r="E631" s="11"/>
      <c r="F631" s="12"/>
    </row>
    <row r="632" spans="1:6" ht="15.75" customHeight="1" x14ac:dyDescent="0.25">
      <c r="B632" s="13">
        <v>40</v>
      </c>
    </row>
    <row r="633" spans="1:6" ht="15.75" customHeight="1" x14ac:dyDescent="0.25">
      <c r="B633" s="13">
        <v>40</v>
      </c>
    </row>
    <row r="634" spans="1:6" ht="15.75" customHeight="1" x14ac:dyDescent="0.25">
      <c r="B634" s="13">
        <v>40</v>
      </c>
      <c r="E634" s="11"/>
      <c r="F634" s="12"/>
    </row>
    <row r="635" spans="1:6" ht="15.75" customHeight="1" x14ac:dyDescent="0.25">
      <c r="B635" s="13">
        <v>40</v>
      </c>
    </row>
    <row r="636" spans="1:6" ht="15.75" customHeight="1" x14ac:dyDescent="0.25">
      <c r="B636" s="13">
        <v>40</v>
      </c>
    </row>
    <row r="637" spans="1:6" ht="15.75" customHeight="1" x14ac:dyDescent="0.25">
      <c r="B637" s="13">
        <v>40</v>
      </c>
      <c r="E637" s="11"/>
      <c r="F637" s="12"/>
    </row>
    <row r="638" spans="1:6" ht="15.75" customHeight="1" x14ac:dyDescent="0.25">
      <c r="B638" s="13">
        <v>40</v>
      </c>
    </row>
    <row r="639" spans="1:6" ht="15.75" customHeight="1" x14ac:dyDescent="0.25">
      <c r="B639" s="13">
        <v>40</v>
      </c>
    </row>
    <row r="640" spans="1:6" ht="15.75" customHeight="1" x14ac:dyDescent="0.25">
      <c r="B640" s="13">
        <v>40</v>
      </c>
      <c r="E640" s="11"/>
      <c r="F640" s="12"/>
    </row>
    <row r="641" spans="2:6" ht="15.75" customHeight="1" x14ac:dyDescent="0.25">
      <c r="B641" s="13">
        <v>40</v>
      </c>
    </row>
    <row r="642" spans="2:6" ht="15.75" customHeight="1" x14ac:dyDescent="0.25">
      <c r="B642" s="13">
        <v>40</v>
      </c>
    </row>
    <row r="643" spans="2:6" ht="15.75" customHeight="1" x14ac:dyDescent="0.25">
      <c r="B643" s="13">
        <v>40</v>
      </c>
      <c r="E643" s="11"/>
      <c r="F643" s="12"/>
    </row>
    <row r="644" spans="2:6" ht="15.75" customHeight="1" x14ac:dyDescent="0.25">
      <c r="B644" s="13">
        <v>40</v>
      </c>
    </row>
    <row r="645" spans="2:6" ht="15.75" customHeight="1" x14ac:dyDescent="0.25">
      <c r="B645" s="13">
        <v>40</v>
      </c>
    </row>
    <row r="646" spans="2:6" ht="15.75" customHeight="1" x14ac:dyDescent="0.25">
      <c r="B646" s="13">
        <v>40</v>
      </c>
      <c r="E646" s="11"/>
      <c r="F646" s="12"/>
    </row>
    <row r="647" spans="2:6" ht="15.75" customHeight="1" x14ac:dyDescent="0.25">
      <c r="B647" s="13">
        <v>40</v>
      </c>
    </row>
    <row r="648" spans="2:6" ht="15.75" customHeight="1" x14ac:dyDescent="0.25">
      <c r="B648" s="13">
        <v>40</v>
      </c>
    </row>
    <row r="649" spans="2:6" ht="15.75" customHeight="1" x14ac:dyDescent="0.25">
      <c r="B649" s="13">
        <v>40</v>
      </c>
      <c r="E649" s="11"/>
      <c r="F649" s="12"/>
    </row>
    <row r="650" spans="2:6" ht="15.75" customHeight="1" x14ac:dyDescent="0.25">
      <c r="B650" s="13">
        <v>40</v>
      </c>
    </row>
    <row r="651" spans="2:6" ht="15.75" customHeight="1" x14ac:dyDescent="0.25">
      <c r="B651" s="13">
        <v>40</v>
      </c>
    </row>
    <row r="652" spans="2:6" ht="15.75" customHeight="1" x14ac:dyDescent="0.25">
      <c r="B652" s="13">
        <v>40</v>
      </c>
      <c r="E652" s="11"/>
      <c r="F652" s="12"/>
    </row>
    <row r="653" spans="2:6" ht="15.75" customHeight="1" x14ac:dyDescent="0.25">
      <c r="B653" s="13">
        <v>40</v>
      </c>
    </row>
    <row r="654" spans="2:6" ht="15.75" customHeight="1" x14ac:dyDescent="0.25">
      <c r="B654" s="13">
        <v>40</v>
      </c>
    </row>
    <row r="655" spans="2:6" ht="15.75" customHeight="1" x14ac:dyDescent="0.25">
      <c r="B655" s="13">
        <v>40</v>
      </c>
      <c r="E655" s="11"/>
      <c r="F655" s="12"/>
    </row>
    <row r="656" spans="2:6" ht="15.75" customHeight="1" x14ac:dyDescent="0.25">
      <c r="B656" s="13">
        <v>40</v>
      </c>
    </row>
    <row r="657" spans="2:6" ht="15.75" customHeight="1" x14ac:dyDescent="0.25">
      <c r="B657" s="13">
        <v>40</v>
      </c>
    </row>
    <row r="658" spans="2:6" ht="15.75" customHeight="1" x14ac:dyDescent="0.25">
      <c r="B658" s="13">
        <v>40</v>
      </c>
      <c r="E658" s="11"/>
      <c r="F658" s="12"/>
    </row>
    <row r="659" spans="2:6" ht="15.75" customHeight="1" x14ac:dyDescent="0.25">
      <c r="B659" s="13">
        <v>40</v>
      </c>
    </row>
    <row r="660" spans="2:6" ht="15.75" customHeight="1" x14ac:dyDescent="0.25">
      <c r="B660" s="13">
        <v>40</v>
      </c>
    </row>
    <row r="661" spans="2:6" ht="15.75" customHeight="1" x14ac:dyDescent="0.25">
      <c r="B661" s="13">
        <v>40</v>
      </c>
      <c r="E661" s="11"/>
      <c r="F661" s="12"/>
    </row>
    <row r="662" spans="2:6" ht="15.75" customHeight="1" x14ac:dyDescent="0.25">
      <c r="B662" s="13">
        <v>40</v>
      </c>
    </row>
    <row r="663" spans="2:6" ht="15.75" customHeight="1" x14ac:dyDescent="0.25">
      <c r="B663" s="13">
        <v>40</v>
      </c>
    </row>
    <row r="664" spans="2:6" ht="15.75" customHeight="1" x14ac:dyDescent="0.25">
      <c r="B664" s="13">
        <v>40</v>
      </c>
      <c r="E664" s="11"/>
      <c r="F664" s="12"/>
    </row>
    <row r="665" spans="2:6" ht="15.75" customHeight="1" x14ac:dyDescent="0.25">
      <c r="B665" s="13">
        <v>40</v>
      </c>
    </row>
    <row r="666" spans="2:6" ht="15.75" customHeight="1" x14ac:dyDescent="0.25">
      <c r="B666" s="13">
        <v>40</v>
      </c>
    </row>
    <row r="667" spans="2:6" ht="15.75" customHeight="1" x14ac:dyDescent="0.25">
      <c r="B667" s="13">
        <v>40</v>
      </c>
      <c r="E667" s="11"/>
      <c r="F667" s="12"/>
    </row>
    <row r="668" spans="2:6" ht="15.75" customHeight="1" x14ac:dyDescent="0.25">
      <c r="B668" s="13">
        <v>40</v>
      </c>
    </row>
    <row r="669" spans="2:6" ht="15.75" customHeight="1" x14ac:dyDescent="0.25">
      <c r="B669" s="13">
        <v>40</v>
      </c>
    </row>
    <row r="670" spans="2:6" ht="15.75" customHeight="1" x14ac:dyDescent="0.25">
      <c r="B670" s="13">
        <v>40</v>
      </c>
      <c r="E670" s="11"/>
      <c r="F670" s="12"/>
    </row>
    <row r="671" spans="2:6" ht="15.75" customHeight="1" x14ac:dyDescent="0.25">
      <c r="B671" s="13">
        <v>40</v>
      </c>
    </row>
    <row r="672" spans="2:6" ht="15.75" customHeight="1" x14ac:dyDescent="0.25">
      <c r="B672" s="13">
        <v>40</v>
      </c>
    </row>
    <row r="673" spans="2:6" ht="15.75" customHeight="1" x14ac:dyDescent="0.25">
      <c r="B673" s="13">
        <v>40</v>
      </c>
      <c r="E673" s="11"/>
      <c r="F673" s="12"/>
    </row>
    <row r="674" spans="2:6" ht="15.75" customHeight="1" x14ac:dyDescent="0.25">
      <c r="B674" s="13">
        <v>40</v>
      </c>
    </row>
    <row r="675" spans="2:6" ht="15.75" customHeight="1" x14ac:dyDescent="0.25">
      <c r="B675" s="13">
        <v>40</v>
      </c>
    </row>
    <row r="676" spans="2:6" ht="15.75" customHeight="1" x14ac:dyDescent="0.25">
      <c r="B676" s="13">
        <v>40</v>
      </c>
      <c r="E676" s="11"/>
      <c r="F676" s="12"/>
    </row>
    <row r="677" spans="2:6" ht="15.75" customHeight="1" x14ac:dyDescent="0.25">
      <c r="B677" s="13">
        <v>40</v>
      </c>
    </row>
    <row r="678" spans="2:6" ht="15.75" customHeight="1" x14ac:dyDescent="0.25">
      <c r="B678" s="13">
        <v>40</v>
      </c>
    </row>
    <row r="679" spans="2:6" ht="15.75" customHeight="1" x14ac:dyDescent="0.25">
      <c r="B679" s="13">
        <v>40</v>
      </c>
      <c r="E679" s="11"/>
      <c r="F679" s="12"/>
    </row>
    <row r="680" spans="2:6" ht="15.75" customHeight="1" x14ac:dyDescent="0.25">
      <c r="B680" s="13">
        <v>40</v>
      </c>
    </row>
    <row r="681" spans="2:6" ht="15.75" customHeight="1" x14ac:dyDescent="0.25">
      <c r="B681" s="13">
        <v>40</v>
      </c>
    </row>
    <row r="682" spans="2:6" ht="15.75" customHeight="1" x14ac:dyDescent="0.25">
      <c r="B682" s="13">
        <v>40</v>
      </c>
      <c r="E682" s="11"/>
      <c r="F682" s="12"/>
    </row>
    <row r="683" spans="2:6" ht="15.75" customHeight="1" x14ac:dyDescent="0.25">
      <c r="B683" s="13">
        <v>40</v>
      </c>
    </row>
    <row r="684" spans="2:6" ht="15.75" customHeight="1" x14ac:dyDescent="0.25">
      <c r="B684" s="13">
        <v>40</v>
      </c>
    </row>
    <row r="685" spans="2:6" ht="15.75" customHeight="1" x14ac:dyDescent="0.25">
      <c r="B685" s="13">
        <v>40</v>
      </c>
      <c r="E685" s="11"/>
      <c r="F685" s="12"/>
    </row>
    <row r="686" spans="2:6" ht="15.75" customHeight="1" x14ac:dyDescent="0.25">
      <c r="B686" s="13">
        <v>40</v>
      </c>
    </row>
    <row r="687" spans="2:6" ht="15.75" customHeight="1" x14ac:dyDescent="0.25">
      <c r="B687" s="13">
        <v>40</v>
      </c>
    </row>
    <row r="688" spans="2:6" ht="15.75" customHeight="1" x14ac:dyDescent="0.25">
      <c r="B688" s="13">
        <v>40</v>
      </c>
      <c r="E688" s="11"/>
      <c r="F688" s="12"/>
    </row>
    <row r="689" spans="2:6" ht="15.75" customHeight="1" x14ac:dyDescent="0.25">
      <c r="B689" s="13">
        <v>40</v>
      </c>
    </row>
    <row r="690" spans="2:6" ht="15.75" customHeight="1" x14ac:dyDescent="0.25">
      <c r="B690" s="13">
        <v>40</v>
      </c>
    </row>
    <row r="691" spans="2:6" ht="15.75" customHeight="1" x14ac:dyDescent="0.25">
      <c r="B691" s="13">
        <v>40</v>
      </c>
      <c r="E691" s="11"/>
      <c r="F691" s="12"/>
    </row>
    <row r="692" spans="2:6" ht="15.75" customHeight="1" x14ac:dyDescent="0.25">
      <c r="B692" s="13">
        <v>40</v>
      </c>
    </row>
    <row r="693" spans="2:6" ht="15.75" customHeight="1" x14ac:dyDescent="0.25">
      <c r="B693" s="13">
        <v>40</v>
      </c>
    </row>
    <row r="694" spans="2:6" ht="15.75" customHeight="1" x14ac:dyDescent="0.25">
      <c r="B694" s="13">
        <v>40</v>
      </c>
      <c r="E694" s="11"/>
      <c r="F694" s="12"/>
    </row>
    <row r="695" spans="2:6" ht="15.75" customHeight="1" x14ac:dyDescent="0.25">
      <c r="B695" s="13">
        <v>40</v>
      </c>
    </row>
    <row r="696" spans="2:6" ht="15.75" customHeight="1" x14ac:dyDescent="0.25">
      <c r="B696" s="13">
        <v>40</v>
      </c>
    </row>
    <row r="697" spans="2:6" ht="15.75" customHeight="1" x14ac:dyDescent="0.25">
      <c r="B697" s="13">
        <v>40</v>
      </c>
      <c r="E697" s="11"/>
      <c r="F697" s="12"/>
    </row>
    <row r="698" spans="2:6" ht="15.75" customHeight="1" x14ac:dyDescent="0.25">
      <c r="B698" s="13">
        <v>40</v>
      </c>
    </row>
    <row r="699" spans="2:6" ht="15.75" customHeight="1" x14ac:dyDescent="0.25">
      <c r="B699" s="13">
        <v>40</v>
      </c>
    </row>
    <row r="700" spans="2:6" ht="15.75" customHeight="1" x14ac:dyDescent="0.25">
      <c r="B700" s="13">
        <v>40</v>
      </c>
      <c r="E700" s="11"/>
      <c r="F700" s="12"/>
    </row>
    <row r="701" spans="2:6" ht="15.75" customHeight="1" x14ac:dyDescent="0.25">
      <c r="B701" s="13">
        <v>40</v>
      </c>
    </row>
    <row r="702" spans="2:6" ht="15.75" customHeight="1" x14ac:dyDescent="0.25">
      <c r="B702" s="13">
        <v>40</v>
      </c>
    </row>
    <row r="703" spans="2:6" ht="15.75" customHeight="1" x14ac:dyDescent="0.25">
      <c r="B703" s="13">
        <v>40</v>
      </c>
      <c r="E703" s="11"/>
      <c r="F703" s="12"/>
    </row>
    <row r="704" spans="2:6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F703"/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zoomScaleNormal="100" workbookViewId="0">
      <selection activeCell="E12" sqref="E12:F14"/>
    </sheetView>
  </sheetViews>
  <sheetFormatPr defaultColWidth="12.625" defaultRowHeight="15" customHeight="1" x14ac:dyDescent="0.2"/>
  <cols>
    <col min="1" max="1" width="7.625" customWidth="1"/>
    <col min="2" max="2" width="15.125" customWidth="1"/>
    <col min="3" max="3" width="11.25" customWidth="1"/>
    <col min="4" max="4" width="11.375" customWidth="1"/>
    <col min="5" max="5" width="21.375" customWidth="1"/>
    <col min="6" max="6" width="19.125" customWidth="1"/>
    <col min="7" max="7" width="15.75" customWidth="1"/>
    <col min="8" max="26" width="7.625" customWidth="1"/>
  </cols>
  <sheetData>
    <row r="1" spans="1:14" x14ac:dyDescent="0.25">
      <c r="A1" s="17" t="s">
        <v>15</v>
      </c>
      <c r="B1" s="17" t="s">
        <v>39</v>
      </c>
      <c r="C1" s="18" t="s">
        <v>40</v>
      </c>
      <c r="D1" s="19" t="s">
        <v>41</v>
      </c>
      <c r="E1" s="17" t="s">
        <v>40</v>
      </c>
      <c r="F1" s="17" t="s">
        <v>41</v>
      </c>
      <c r="G1" s="17" t="s">
        <v>42</v>
      </c>
    </row>
    <row r="2" spans="1:14" x14ac:dyDescent="0.25">
      <c r="A2" s="9" t="s">
        <v>23</v>
      </c>
      <c r="B2" s="20">
        <v>0</v>
      </c>
      <c r="C2" s="12">
        <v>177870</v>
      </c>
      <c r="D2" s="12">
        <v>488564.33333333326</v>
      </c>
      <c r="E2" s="21" t="s">
        <v>43</v>
      </c>
      <c r="F2" s="21" t="s">
        <v>44</v>
      </c>
      <c r="G2" s="1">
        <v>35</v>
      </c>
      <c r="I2" s="9"/>
      <c r="K2" s="12"/>
    </row>
    <row r="3" spans="1:14" x14ac:dyDescent="0.25">
      <c r="A3" s="9" t="s">
        <v>23</v>
      </c>
      <c r="B3" s="1">
        <v>5</v>
      </c>
      <c r="C3" s="12">
        <v>682463.66666666674</v>
      </c>
      <c r="D3" s="12">
        <v>9549013.6666666679</v>
      </c>
      <c r="E3" s="21" t="s">
        <v>45</v>
      </c>
      <c r="F3" s="21" t="s">
        <v>46</v>
      </c>
      <c r="I3" s="16"/>
      <c r="K3" s="12"/>
    </row>
    <row r="4" spans="1:14" x14ac:dyDescent="0.25">
      <c r="A4" s="9" t="s">
        <v>23</v>
      </c>
      <c r="B4" s="1">
        <v>10</v>
      </c>
      <c r="C4" s="12">
        <v>1920088.3333333335</v>
      </c>
      <c r="D4" s="12">
        <v>36625191.333333328</v>
      </c>
      <c r="E4" s="1">
        <v>15463</v>
      </c>
      <c r="F4" s="1">
        <v>5000000</v>
      </c>
      <c r="I4" s="9"/>
      <c r="K4" s="12"/>
    </row>
    <row r="5" spans="1:14" x14ac:dyDescent="0.25">
      <c r="A5" s="9" t="s">
        <v>23</v>
      </c>
      <c r="B5" s="1">
        <v>15</v>
      </c>
      <c r="C5" s="12">
        <v>3700044</v>
      </c>
      <c r="D5" s="12">
        <v>82587247.666666672</v>
      </c>
      <c r="E5" s="1">
        <v>465544</v>
      </c>
      <c r="F5" s="1">
        <v>10000000</v>
      </c>
      <c r="I5" s="16"/>
      <c r="K5" s="12"/>
      <c r="N5" s="1" t="s">
        <v>47</v>
      </c>
    </row>
    <row r="6" spans="1:14" x14ac:dyDescent="0.25">
      <c r="A6" s="9" t="s">
        <v>23</v>
      </c>
      <c r="B6" s="1">
        <v>20</v>
      </c>
      <c r="C6" s="12">
        <v>5678735</v>
      </c>
      <c r="D6" s="12">
        <v>144689629</v>
      </c>
      <c r="E6" s="1">
        <v>-659447</v>
      </c>
      <c r="F6" s="1">
        <v>-20000000</v>
      </c>
      <c r="I6" s="9"/>
      <c r="K6" s="12"/>
    </row>
    <row r="7" spans="1:14" x14ac:dyDescent="0.25">
      <c r="A7" s="9" t="s">
        <v>23</v>
      </c>
      <c r="B7" s="1">
        <v>25</v>
      </c>
      <c r="C7" s="12">
        <v>7775134.666666666</v>
      </c>
      <c r="D7" s="12">
        <v>210361262.33333334</v>
      </c>
      <c r="I7" s="16"/>
      <c r="K7" s="12"/>
    </row>
    <row r="8" spans="1:14" x14ac:dyDescent="0.25">
      <c r="A8" s="9" t="s">
        <v>23</v>
      </c>
      <c r="B8" s="1">
        <v>30</v>
      </c>
      <c r="C8" s="12">
        <v>10274399</v>
      </c>
      <c r="D8" s="12">
        <v>275669970.33333337</v>
      </c>
      <c r="I8" s="9"/>
      <c r="K8" s="12"/>
    </row>
    <row r="9" spans="1:14" x14ac:dyDescent="0.25">
      <c r="A9" s="9" t="s">
        <v>23</v>
      </c>
      <c r="B9" s="1">
        <v>35</v>
      </c>
      <c r="C9" s="12">
        <v>12822530</v>
      </c>
      <c r="D9" s="12">
        <v>335806819.33333331</v>
      </c>
      <c r="E9" s="22">
        <f t="shared" ref="E9:F9" si="0">E4/3*$G$2^3+E5/2*$G$2^2+E6*$G$2</f>
        <v>483057096.66666663</v>
      </c>
      <c r="F9" s="23">
        <f t="shared" si="0"/>
        <v>76883333333.333344</v>
      </c>
      <c r="G9" s="12">
        <f>(F9-E9)/E9</f>
        <v>158.15992925860408</v>
      </c>
      <c r="I9" s="16"/>
      <c r="K9" s="12"/>
    </row>
    <row r="10" spans="1:14" x14ac:dyDescent="0.25">
      <c r="A10" s="9" t="s">
        <v>25</v>
      </c>
      <c r="B10" s="1">
        <v>0</v>
      </c>
      <c r="C10" s="12">
        <v>257385.66666666674</v>
      </c>
      <c r="D10" s="12">
        <v>997800.33333333326</v>
      </c>
      <c r="E10" s="21" t="s">
        <v>48</v>
      </c>
      <c r="F10" s="21" t="s">
        <v>49</v>
      </c>
      <c r="I10" s="9"/>
      <c r="K10" s="12"/>
    </row>
    <row r="11" spans="1:14" x14ac:dyDescent="0.25">
      <c r="A11" s="9" t="s">
        <v>25</v>
      </c>
      <c r="B11" s="1">
        <v>5</v>
      </c>
      <c r="C11" s="12">
        <v>2624265.666666667</v>
      </c>
      <c r="D11" s="12">
        <v>16921914.333333332</v>
      </c>
      <c r="E11" s="21">
        <v>-48012</v>
      </c>
      <c r="F11" s="21" t="s">
        <v>50</v>
      </c>
      <c r="I11" s="16"/>
      <c r="K11" s="12"/>
    </row>
    <row r="12" spans="1:14" x14ac:dyDescent="0.25">
      <c r="A12" s="9" t="s">
        <v>25</v>
      </c>
      <c r="B12" s="1">
        <v>10</v>
      </c>
      <c r="C12" s="12">
        <v>8369270.5</v>
      </c>
      <c r="D12" s="12">
        <v>62446266</v>
      </c>
      <c r="E12" s="1">
        <v>-8012</v>
      </c>
      <c r="F12" s="1">
        <v>4000000</v>
      </c>
      <c r="I12" s="9"/>
      <c r="K12" s="12"/>
    </row>
    <row r="13" spans="1:14" x14ac:dyDescent="0.25">
      <c r="A13" s="9" t="s">
        <v>25</v>
      </c>
      <c r="B13" s="1">
        <v>15</v>
      </c>
      <c r="C13" s="12">
        <v>13120080</v>
      </c>
      <c r="D13" s="12">
        <v>127644898.33333333</v>
      </c>
      <c r="E13" s="1">
        <v>5000000</v>
      </c>
      <c r="F13" s="1">
        <v>30000000</v>
      </c>
      <c r="I13" s="16"/>
      <c r="K13" s="12"/>
    </row>
    <row r="14" spans="1:14" x14ac:dyDescent="0.25">
      <c r="A14" s="9" t="s">
        <v>25</v>
      </c>
      <c r="B14" s="1">
        <v>20</v>
      </c>
      <c r="C14" s="12">
        <v>19132261</v>
      </c>
      <c r="D14" s="12">
        <v>204813255.66666666</v>
      </c>
      <c r="E14" s="1">
        <v>-6000000</v>
      </c>
      <c r="F14" s="1">
        <v>-50000000</v>
      </c>
      <c r="I14" s="9"/>
      <c r="K14" s="12"/>
    </row>
    <row r="15" spans="1:14" x14ac:dyDescent="0.25">
      <c r="A15" s="9" t="s">
        <v>25</v>
      </c>
      <c r="B15" s="1">
        <v>25</v>
      </c>
      <c r="C15" s="12">
        <v>23366941</v>
      </c>
      <c r="D15" s="12">
        <v>283987235.66666669</v>
      </c>
      <c r="I15" s="16"/>
      <c r="K15" s="12"/>
    </row>
    <row r="16" spans="1:14" x14ac:dyDescent="0.25">
      <c r="A16" s="9" t="s">
        <v>25</v>
      </c>
      <c r="B16" s="1">
        <v>30</v>
      </c>
      <c r="C16" s="12">
        <v>27383958.333333332</v>
      </c>
      <c r="D16" s="12">
        <v>356881453</v>
      </c>
      <c r="I16" s="9"/>
      <c r="K16" s="12"/>
    </row>
    <row r="17" spans="1:11" x14ac:dyDescent="0.25">
      <c r="A17" s="9" t="s">
        <v>25</v>
      </c>
      <c r="B17" s="1">
        <v>35</v>
      </c>
      <c r="C17" s="12">
        <v>30942047</v>
      </c>
      <c r="D17" s="12">
        <v>417939598</v>
      </c>
      <c r="E17" s="22">
        <f t="shared" ref="E17:F17" si="1">E12/3*$G$2^3+E13/2*$G$2^2+E14*$G$2</f>
        <v>2737995166.6666665</v>
      </c>
      <c r="F17" s="23">
        <f t="shared" si="1"/>
        <v>73791666666.666656</v>
      </c>
      <c r="G17" s="12">
        <f>(F17-E17)/E17</f>
        <v>25.950984999912645</v>
      </c>
      <c r="I17" s="16"/>
      <c r="K17" s="12"/>
    </row>
    <row r="18" spans="1:11" x14ac:dyDescent="0.25">
      <c r="A18" s="9" t="s">
        <v>28</v>
      </c>
      <c r="B18" s="1">
        <v>0</v>
      </c>
      <c r="C18" s="12">
        <v>237182.33333333349</v>
      </c>
      <c r="D18" s="12">
        <v>869780.33333333326</v>
      </c>
      <c r="E18" s="21" t="s">
        <v>51</v>
      </c>
      <c r="F18" s="21" t="s">
        <v>52</v>
      </c>
      <c r="I18" s="9"/>
      <c r="K18" s="12"/>
    </row>
    <row r="19" spans="1:11" x14ac:dyDescent="0.25">
      <c r="A19" s="9" t="s">
        <v>28</v>
      </c>
      <c r="B19" s="1">
        <v>5</v>
      </c>
      <c r="C19" s="12">
        <v>1401922.6666666667</v>
      </c>
      <c r="D19" s="12">
        <v>14968075.333333334</v>
      </c>
      <c r="E19" s="21" t="s">
        <v>53</v>
      </c>
      <c r="F19" s="21" t="s">
        <v>54</v>
      </c>
      <c r="I19" s="16"/>
      <c r="K19" s="12"/>
    </row>
    <row r="20" spans="1:11" x14ac:dyDescent="0.25">
      <c r="A20" s="9" t="s">
        <v>28</v>
      </c>
      <c r="B20" s="1">
        <v>10</v>
      </c>
      <c r="C20" s="12">
        <v>3605875.5</v>
      </c>
      <c r="D20" s="12">
        <v>53310586.666666664</v>
      </c>
      <c r="E20" s="1">
        <v>143950</v>
      </c>
      <c r="F20" s="1">
        <v>4000000</v>
      </c>
      <c r="I20" s="9"/>
      <c r="K20" s="12"/>
    </row>
    <row r="21" spans="1:11" ht="15.75" customHeight="1" x14ac:dyDescent="0.25">
      <c r="A21" s="9" t="s">
        <v>28</v>
      </c>
      <c r="B21" s="1">
        <v>15</v>
      </c>
      <c r="C21" s="12">
        <v>6290424.5</v>
      </c>
      <c r="D21" s="12">
        <v>88197103.666666672</v>
      </c>
      <c r="E21" s="1">
        <v>1000000</v>
      </c>
      <c r="F21" s="1">
        <v>20000000</v>
      </c>
      <c r="I21" s="16"/>
      <c r="K21" s="12"/>
    </row>
    <row r="22" spans="1:11" ht="15.75" customHeight="1" x14ac:dyDescent="0.25">
      <c r="A22" s="9" t="s">
        <v>28</v>
      </c>
      <c r="B22" s="1">
        <v>20</v>
      </c>
      <c r="C22" s="12">
        <v>9310915</v>
      </c>
      <c r="D22" s="12">
        <v>182995901</v>
      </c>
      <c r="E22" s="1">
        <v>-2000000</v>
      </c>
      <c r="F22" s="1">
        <v>-30000000</v>
      </c>
      <c r="I22" s="9"/>
      <c r="K22" s="12"/>
    </row>
    <row r="23" spans="1:11" ht="15.75" customHeight="1" x14ac:dyDescent="0.25">
      <c r="A23" s="9" t="s">
        <v>28</v>
      </c>
      <c r="B23" s="1">
        <v>25</v>
      </c>
      <c r="C23" s="12">
        <v>12370911</v>
      </c>
      <c r="D23" s="12">
        <v>255473697</v>
      </c>
      <c r="I23" s="16"/>
      <c r="K23" s="12"/>
    </row>
    <row r="24" spans="1:11" ht="15.75" customHeight="1" x14ac:dyDescent="0.25">
      <c r="A24" s="9" t="s">
        <v>28</v>
      </c>
      <c r="B24" s="1">
        <v>30</v>
      </c>
      <c r="C24" s="12">
        <v>13829893</v>
      </c>
      <c r="D24" s="12">
        <v>323198919.66666669</v>
      </c>
      <c r="I24" s="9"/>
      <c r="K24" s="12"/>
    </row>
    <row r="25" spans="1:11" ht="15.75" customHeight="1" x14ac:dyDescent="0.25">
      <c r="A25" s="9" t="s">
        <v>28</v>
      </c>
      <c r="B25" s="1">
        <v>35</v>
      </c>
      <c r="C25" s="12">
        <v>19032662</v>
      </c>
      <c r="D25" s="12">
        <v>381978446</v>
      </c>
      <c r="E25" s="22">
        <f t="shared" ref="E25:F25" si="2">E20/3*$G$2^3+E21/2*$G$2^2+E22*$G$2</f>
        <v>2599785416.666667</v>
      </c>
      <c r="F25" s="23">
        <f t="shared" si="2"/>
        <v>68366666666.666656</v>
      </c>
      <c r="G25" s="12">
        <f>(F25-E25)/E25</f>
        <v>25.297042143702559</v>
      </c>
      <c r="I25" s="16"/>
      <c r="K25" s="12"/>
    </row>
    <row r="26" spans="1:11" ht="15.75" customHeight="1" x14ac:dyDescent="0.25">
      <c r="A26" s="9" t="s">
        <v>29</v>
      </c>
      <c r="B26" s="1">
        <v>0</v>
      </c>
      <c r="C26" s="12">
        <v>91394</v>
      </c>
      <c r="D26" s="12">
        <v>979559.33333333326</v>
      </c>
      <c r="E26" s="21" t="s">
        <v>55</v>
      </c>
      <c r="F26" s="21" t="s">
        <v>56</v>
      </c>
      <c r="I26" s="9"/>
      <c r="K26" s="12"/>
    </row>
    <row r="27" spans="1:11" ht="15.75" customHeight="1" x14ac:dyDescent="0.25">
      <c r="A27" s="9" t="s">
        <v>29</v>
      </c>
      <c r="B27" s="1">
        <v>5</v>
      </c>
      <c r="C27" s="12">
        <v>1451419.6666666667</v>
      </c>
      <c r="D27" s="12">
        <v>19992856.333333332</v>
      </c>
      <c r="E27" s="21" t="s">
        <v>57</v>
      </c>
      <c r="F27" s="21" t="s">
        <v>58</v>
      </c>
      <c r="I27" s="16"/>
      <c r="K27" s="12"/>
    </row>
    <row r="28" spans="1:11" ht="15.75" customHeight="1" x14ac:dyDescent="0.25">
      <c r="A28" s="9" t="s">
        <v>29</v>
      </c>
      <c r="B28" s="1">
        <v>10</v>
      </c>
      <c r="C28" s="12">
        <v>4564786</v>
      </c>
      <c r="D28" s="12">
        <v>67646398</v>
      </c>
      <c r="E28" s="1">
        <v>50986</v>
      </c>
      <c r="F28" s="1">
        <v>3000000</v>
      </c>
      <c r="I28" s="9"/>
      <c r="K28" s="12"/>
    </row>
    <row r="29" spans="1:11" ht="15.75" customHeight="1" x14ac:dyDescent="0.25">
      <c r="A29" s="9" t="s">
        <v>29</v>
      </c>
      <c r="B29" s="1">
        <v>15</v>
      </c>
      <c r="C29" s="12">
        <v>8288475</v>
      </c>
      <c r="D29" s="12">
        <v>138775794.33333334</v>
      </c>
      <c r="E29" s="1">
        <v>3000000</v>
      </c>
      <c r="F29" s="1">
        <v>40000000</v>
      </c>
      <c r="I29" s="16"/>
      <c r="K29" s="12"/>
    </row>
    <row r="30" spans="1:11" ht="15.75" customHeight="1" x14ac:dyDescent="0.25">
      <c r="A30" s="9" t="s">
        <v>29</v>
      </c>
      <c r="B30" s="1">
        <v>20</v>
      </c>
      <c r="C30" s="12">
        <v>11640687</v>
      </c>
      <c r="D30" s="12">
        <v>223338493</v>
      </c>
      <c r="E30" s="1">
        <v>-3000000</v>
      </c>
      <c r="F30" s="1">
        <v>-60000000</v>
      </c>
      <c r="I30" s="9"/>
      <c r="K30" s="12"/>
    </row>
    <row r="31" spans="1:11" ht="15.75" customHeight="1" x14ac:dyDescent="0.25">
      <c r="A31" s="9" t="s">
        <v>29</v>
      </c>
      <c r="B31" s="1">
        <v>25</v>
      </c>
      <c r="C31" s="12">
        <v>14821263.5</v>
      </c>
      <c r="D31" s="12">
        <v>306604505</v>
      </c>
      <c r="I31" s="16"/>
      <c r="K31" s="12"/>
    </row>
    <row r="32" spans="1:11" ht="15.75" customHeight="1" x14ac:dyDescent="0.25">
      <c r="A32" s="9" t="s">
        <v>29</v>
      </c>
      <c r="B32" s="1">
        <v>30</v>
      </c>
      <c r="C32" s="12">
        <v>16882384.666666664</v>
      </c>
      <c r="D32" s="12">
        <v>381121090.33333337</v>
      </c>
      <c r="I32" s="9"/>
      <c r="K32" s="12"/>
    </row>
    <row r="33" spans="1:11" ht="15.75" customHeight="1" x14ac:dyDescent="0.25">
      <c r="A33" s="9" t="s">
        <v>29</v>
      </c>
      <c r="B33" s="1">
        <v>35</v>
      </c>
      <c r="C33" s="12">
        <v>21056573</v>
      </c>
      <c r="D33" s="12">
        <v>441726830</v>
      </c>
      <c r="E33" s="22">
        <f t="shared" ref="E33:F33" si="3">E28/3*$G$2^3+E29/2*$G$2^2+E30*$G$2</f>
        <v>2461174916.6666665</v>
      </c>
      <c r="F33" s="23">
        <f t="shared" si="3"/>
        <v>65275000000</v>
      </c>
      <c r="G33" s="12">
        <f>(F33-E33)/E33</f>
        <v>25.521885770072082</v>
      </c>
      <c r="I33" s="16"/>
      <c r="K33" s="12"/>
    </row>
    <row r="34" spans="1:11" ht="15.75" customHeight="1" x14ac:dyDescent="0.25">
      <c r="A34" s="9" t="s">
        <v>30</v>
      </c>
      <c r="B34" s="1">
        <v>0</v>
      </c>
      <c r="C34" s="12">
        <v>173922</v>
      </c>
      <c r="D34" s="12">
        <v>694936.66666666651</v>
      </c>
      <c r="E34" s="21" t="s">
        <v>59</v>
      </c>
      <c r="F34" s="21" t="s">
        <v>60</v>
      </c>
      <c r="I34" s="9"/>
      <c r="K34" s="12"/>
    </row>
    <row r="35" spans="1:11" ht="15.75" customHeight="1" x14ac:dyDescent="0.25">
      <c r="A35" s="9" t="s">
        <v>30</v>
      </c>
      <c r="B35" s="1">
        <v>5</v>
      </c>
      <c r="C35" s="12">
        <v>1064031.3333333333</v>
      </c>
      <c r="D35" s="12">
        <v>13501106</v>
      </c>
      <c r="E35" s="21" t="s">
        <v>61</v>
      </c>
      <c r="F35" s="21" t="s">
        <v>57</v>
      </c>
      <c r="I35" s="16"/>
      <c r="K35" s="12"/>
    </row>
    <row r="36" spans="1:11" ht="15.75" customHeight="1" x14ac:dyDescent="0.25">
      <c r="A36" s="9" t="s">
        <v>30</v>
      </c>
      <c r="B36" s="1">
        <v>10</v>
      </c>
      <c r="C36" s="12">
        <v>2779226.5</v>
      </c>
      <c r="D36" s="12">
        <v>48087050</v>
      </c>
      <c r="E36" s="1">
        <v>96357</v>
      </c>
      <c r="F36" s="1">
        <v>4000000</v>
      </c>
      <c r="I36" s="9"/>
      <c r="K36" s="12"/>
    </row>
    <row r="37" spans="1:11" ht="15.75" customHeight="1" x14ac:dyDescent="0.25">
      <c r="A37" s="9" t="s">
        <v>30</v>
      </c>
      <c r="B37" s="1">
        <v>15</v>
      </c>
      <c r="C37" s="12">
        <v>5263300</v>
      </c>
      <c r="D37" s="12">
        <v>104063069</v>
      </c>
      <c r="E37" s="1">
        <v>2000000</v>
      </c>
      <c r="F37" s="1">
        <v>20000000</v>
      </c>
      <c r="I37" s="16"/>
      <c r="K37" s="12"/>
    </row>
    <row r="38" spans="1:11" ht="15.75" customHeight="1" x14ac:dyDescent="0.25">
      <c r="A38" s="9" t="s">
        <v>30</v>
      </c>
      <c r="B38" s="1">
        <v>20</v>
      </c>
      <c r="C38" s="12">
        <v>8946078.5</v>
      </c>
      <c r="D38" s="12">
        <v>172778375.66666666</v>
      </c>
      <c r="E38" s="1">
        <v>-2000000</v>
      </c>
      <c r="F38" s="1">
        <v>-30000000</v>
      </c>
      <c r="I38" s="9"/>
      <c r="K38" s="12"/>
    </row>
    <row r="39" spans="1:11" ht="15.75" customHeight="1" x14ac:dyDescent="0.25">
      <c r="A39" s="9" t="s">
        <v>30</v>
      </c>
      <c r="B39" s="1">
        <v>25</v>
      </c>
      <c r="C39" s="12">
        <v>11663383.5</v>
      </c>
      <c r="D39" s="12">
        <v>245702851.66666666</v>
      </c>
      <c r="I39" s="16"/>
      <c r="K39" s="12"/>
    </row>
    <row r="40" spans="1:11" ht="15.75" customHeight="1" x14ac:dyDescent="0.25">
      <c r="A40" s="9" t="s">
        <v>30</v>
      </c>
      <c r="B40" s="1">
        <v>30</v>
      </c>
      <c r="C40" s="12">
        <v>13697899.666666668</v>
      </c>
      <c r="D40" s="12">
        <v>315074871.66666669</v>
      </c>
      <c r="I40" s="9"/>
      <c r="K40" s="12"/>
    </row>
    <row r="41" spans="1:11" ht="15.75" customHeight="1" x14ac:dyDescent="0.25">
      <c r="A41" s="9" t="s">
        <v>30</v>
      </c>
      <c r="B41" s="1">
        <v>35</v>
      </c>
      <c r="C41" s="12">
        <v>16369038.333333332</v>
      </c>
      <c r="D41" s="12">
        <v>376330072.66666669</v>
      </c>
      <c r="E41" s="22">
        <f t="shared" ref="E41:F41" si="4">E36/3*$G$2^3+E37/2*$G$2^2+E38*$G$2</f>
        <v>2532102125</v>
      </c>
      <c r="F41" s="23">
        <f t="shared" si="4"/>
        <v>68366666666.666656</v>
      </c>
      <c r="G41" s="12">
        <f>(F41-E41)/E41</f>
        <v>25.999964176668687</v>
      </c>
      <c r="I41" s="16"/>
      <c r="K41" s="12"/>
    </row>
    <row r="42" spans="1:11" ht="15.75" customHeight="1" x14ac:dyDescent="0.25">
      <c r="A42" s="9" t="s">
        <v>31</v>
      </c>
      <c r="B42" s="1">
        <v>0</v>
      </c>
      <c r="C42" s="12">
        <v>239074.66666666674</v>
      </c>
      <c r="D42" s="12">
        <v>1229177.6666666667</v>
      </c>
      <c r="E42" s="21" t="s">
        <v>62</v>
      </c>
      <c r="F42" s="21" t="s">
        <v>63</v>
      </c>
      <c r="I42" s="9"/>
      <c r="K42" s="12"/>
    </row>
    <row r="43" spans="1:11" ht="15.75" customHeight="1" x14ac:dyDescent="0.25">
      <c r="A43" s="9" t="s">
        <v>31</v>
      </c>
      <c r="B43" s="1">
        <v>5</v>
      </c>
      <c r="C43" s="12">
        <v>1746939.0000000002</v>
      </c>
      <c r="D43" s="12">
        <v>21798756.333333332</v>
      </c>
      <c r="E43" s="21" t="s">
        <v>64</v>
      </c>
      <c r="F43" s="21" t="s">
        <v>65</v>
      </c>
      <c r="I43" s="16"/>
      <c r="K43" s="12"/>
    </row>
    <row r="44" spans="1:11" ht="15.75" customHeight="1" x14ac:dyDescent="0.25">
      <c r="A44" s="9" t="s">
        <v>31</v>
      </c>
      <c r="B44" s="1">
        <v>10</v>
      </c>
      <c r="C44" s="12">
        <v>5324475</v>
      </c>
      <c r="D44" s="12">
        <v>69535138</v>
      </c>
      <c r="E44" s="1">
        <v>41857</v>
      </c>
      <c r="F44" s="1">
        <v>3000000</v>
      </c>
      <c r="I44" s="9"/>
      <c r="K44" s="12"/>
    </row>
    <row r="45" spans="1:11" ht="15.75" customHeight="1" x14ac:dyDescent="0.25">
      <c r="A45" s="9" t="s">
        <v>31</v>
      </c>
      <c r="B45" s="1">
        <v>15</v>
      </c>
      <c r="C45" s="12">
        <v>9543526.666666666</v>
      </c>
      <c r="D45" s="12">
        <v>139308495.66666666</v>
      </c>
      <c r="E45" s="1">
        <v>3000000</v>
      </c>
      <c r="F45" s="1">
        <v>40000000</v>
      </c>
      <c r="I45" s="16"/>
      <c r="K45" s="12"/>
    </row>
    <row r="46" spans="1:11" ht="15.75" customHeight="1" x14ac:dyDescent="0.25">
      <c r="A46" s="9" t="s">
        <v>31</v>
      </c>
      <c r="B46" s="1">
        <v>20</v>
      </c>
      <c r="C46" s="12">
        <v>13421638.333333334</v>
      </c>
      <c r="D46" s="12">
        <v>222628727.66666666</v>
      </c>
      <c r="E46" s="1">
        <v>-4000000</v>
      </c>
      <c r="F46" s="1">
        <v>-50000000</v>
      </c>
      <c r="I46" s="9"/>
      <c r="K46" s="12"/>
    </row>
    <row r="47" spans="1:11" ht="15.75" customHeight="1" x14ac:dyDescent="0.25">
      <c r="A47" s="9" t="s">
        <v>31</v>
      </c>
      <c r="B47" s="1">
        <v>25</v>
      </c>
      <c r="C47" s="12">
        <v>16915971.333333332</v>
      </c>
      <c r="D47" s="12">
        <v>305276078.33333331</v>
      </c>
      <c r="I47" s="16"/>
      <c r="K47" s="12"/>
    </row>
    <row r="48" spans="1:11" ht="15.75" customHeight="1" x14ac:dyDescent="0.25">
      <c r="A48" s="9" t="s">
        <v>31</v>
      </c>
      <c r="B48" s="1">
        <v>30</v>
      </c>
      <c r="C48" s="12">
        <v>20381636.333333332</v>
      </c>
      <c r="D48" s="12">
        <v>380870487.66666669</v>
      </c>
      <c r="I48" s="9"/>
      <c r="K48" s="12"/>
    </row>
    <row r="49" spans="1:12" ht="15.75" customHeight="1" x14ac:dyDescent="0.25">
      <c r="A49" s="9" t="s">
        <v>31</v>
      </c>
      <c r="B49" s="1">
        <v>35</v>
      </c>
      <c r="C49" s="12">
        <v>23539574.666666668</v>
      </c>
      <c r="D49" s="12">
        <v>443037784.66666669</v>
      </c>
      <c r="E49" s="22">
        <f t="shared" ref="E49:F49" si="5">E44/3*$G$2^3+E45/2*$G$2^2+E46*$G$2</f>
        <v>2295706291.666667</v>
      </c>
      <c r="F49" s="23">
        <f t="shared" si="5"/>
        <v>65625000000</v>
      </c>
      <c r="G49" s="12">
        <f>(F49-E49)/E49</f>
        <v>27.585973840911812</v>
      </c>
      <c r="I49" s="16"/>
      <c r="K49" s="12"/>
    </row>
    <row r="50" spans="1:12" ht="15.75" customHeight="1" x14ac:dyDescent="0.25">
      <c r="A50" s="9" t="s">
        <v>32</v>
      </c>
      <c r="B50" s="1">
        <v>0</v>
      </c>
      <c r="C50" s="12">
        <v>346735</v>
      </c>
      <c r="D50" s="12">
        <v>1964300.3333333333</v>
      </c>
      <c r="E50" s="21" t="s">
        <v>66</v>
      </c>
      <c r="F50" s="21" t="s">
        <v>67</v>
      </c>
      <c r="I50" s="9"/>
      <c r="J50" s="9"/>
      <c r="L50" s="12"/>
    </row>
    <row r="51" spans="1:12" ht="15.75" customHeight="1" x14ac:dyDescent="0.25">
      <c r="A51" s="9" t="s">
        <v>32</v>
      </c>
      <c r="B51" s="1">
        <v>5</v>
      </c>
      <c r="C51" s="12">
        <v>2109503.166666667</v>
      </c>
      <c r="D51" s="12">
        <v>31042375.333333332</v>
      </c>
      <c r="E51" s="21" t="s">
        <v>68</v>
      </c>
      <c r="F51" s="21" t="s">
        <v>69</v>
      </c>
      <c r="I51" s="16"/>
      <c r="J51" s="16"/>
      <c r="L51" s="12"/>
    </row>
    <row r="52" spans="1:12" ht="15.75" customHeight="1" x14ac:dyDescent="0.25">
      <c r="A52" s="9" t="s">
        <v>32</v>
      </c>
      <c r="B52" s="1">
        <v>10</v>
      </c>
      <c r="C52" s="12">
        <v>5379866.5</v>
      </c>
      <c r="D52" s="12">
        <v>74128731.333333343</v>
      </c>
      <c r="E52" s="1">
        <v>81690</v>
      </c>
      <c r="F52" s="1">
        <v>3000000</v>
      </c>
      <c r="I52" s="9"/>
      <c r="J52" s="9"/>
      <c r="L52" s="12"/>
    </row>
    <row r="53" spans="1:12" ht="15.75" customHeight="1" x14ac:dyDescent="0.25">
      <c r="A53" s="9" t="s">
        <v>32</v>
      </c>
      <c r="B53" s="1">
        <v>15</v>
      </c>
      <c r="C53" s="12">
        <v>7679650.333333334</v>
      </c>
      <c r="D53" s="12">
        <v>171111685</v>
      </c>
      <c r="E53" s="1">
        <v>2000000</v>
      </c>
      <c r="F53" s="1">
        <v>40000000</v>
      </c>
      <c r="I53" s="16"/>
      <c r="J53" s="16"/>
      <c r="L53" s="12"/>
    </row>
    <row r="54" spans="1:12" ht="15.75" customHeight="1" x14ac:dyDescent="0.25">
      <c r="A54" s="9" t="s">
        <v>32</v>
      </c>
      <c r="B54" s="1">
        <v>20</v>
      </c>
      <c r="C54" s="12">
        <v>11962034</v>
      </c>
      <c r="D54" s="12">
        <v>257753205</v>
      </c>
      <c r="E54" s="1">
        <v>-3000000</v>
      </c>
      <c r="F54" s="1">
        <v>-60000000</v>
      </c>
      <c r="I54" s="9"/>
      <c r="J54" s="9"/>
      <c r="L54" s="12"/>
    </row>
    <row r="55" spans="1:12" ht="15.75" customHeight="1" x14ac:dyDescent="0.25">
      <c r="A55" s="9" t="s">
        <v>32</v>
      </c>
      <c r="B55" s="1">
        <v>25</v>
      </c>
      <c r="C55" s="12">
        <v>15125959.5</v>
      </c>
      <c r="D55" s="12">
        <v>287855593</v>
      </c>
      <c r="I55" s="16"/>
      <c r="J55" s="16"/>
      <c r="L55" s="12"/>
    </row>
    <row r="56" spans="1:12" ht="15.75" customHeight="1" x14ac:dyDescent="0.25">
      <c r="A56" s="9" t="s">
        <v>32</v>
      </c>
      <c r="B56" s="1">
        <v>30</v>
      </c>
      <c r="C56" s="12">
        <v>18428761.333333332</v>
      </c>
      <c r="D56" s="12">
        <v>407836999.66666669</v>
      </c>
      <c r="I56" s="9"/>
      <c r="J56" s="9"/>
      <c r="L56" s="12"/>
    </row>
    <row r="57" spans="1:12" ht="15.75" customHeight="1" x14ac:dyDescent="0.25">
      <c r="A57" s="9" t="s">
        <v>32</v>
      </c>
      <c r="B57" s="1">
        <v>35</v>
      </c>
      <c r="C57" s="12">
        <v>21497766</v>
      </c>
      <c r="D57" s="12">
        <v>462461566</v>
      </c>
      <c r="E57" s="22">
        <f t="shared" ref="E57:F57" si="6">E52/3*$G$2^3+E53/2*$G$2^2+E54*$G$2</f>
        <v>2287486250</v>
      </c>
      <c r="F57" s="23">
        <f t="shared" si="6"/>
        <v>65275000000</v>
      </c>
      <c r="G57" s="12">
        <f>(F57-E57)/E57</f>
        <v>27.535690651692441</v>
      </c>
      <c r="I57" s="16"/>
      <c r="J57" s="16"/>
      <c r="L57" s="12"/>
    </row>
    <row r="58" spans="1:12" ht="15.75" customHeight="1" x14ac:dyDescent="0.25">
      <c r="A58" s="9" t="s">
        <v>33</v>
      </c>
      <c r="B58" s="1">
        <v>0</v>
      </c>
      <c r="C58" s="12">
        <v>106304</v>
      </c>
      <c r="D58" s="12">
        <v>852955.66666666651</v>
      </c>
      <c r="E58" s="21" t="s">
        <v>70</v>
      </c>
      <c r="F58" s="21" t="s">
        <v>71</v>
      </c>
      <c r="I58" s="9"/>
      <c r="J58" s="9"/>
      <c r="L58" s="12"/>
    </row>
    <row r="59" spans="1:12" ht="15.75" customHeight="1" x14ac:dyDescent="0.25">
      <c r="A59" s="9" t="s">
        <v>33</v>
      </c>
      <c r="B59" s="1">
        <v>5</v>
      </c>
      <c r="C59" s="12">
        <v>1397327.0000000002</v>
      </c>
      <c r="D59" s="12">
        <v>17850340</v>
      </c>
      <c r="E59" s="21" t="s">
        <v>72</v>
      </c>
      <c r="F59" s="21" t="s">
        <v>73</v>
      </c>
      <c r="I59" s="16"/>
      <c r="J59" s="16"/>
      <c r="L59" s="12"/>
    </row>
    <row r="60" spans="1:12" ht="15.75" customHeight="1" x14ac:dyDescent="0.25">
      <c r="A60" s="9" t="s">
        <v>33</v>
      </c>
      <c r="B60" s="1">
        <v>10</v>
      </c>
      <c r="C60" s="12">
        <v>4062835.666666667</v>
      </c>
      <c r="D60" s="12">
        <v>63370840.666666664</v>
      </c>
      <c r="E60" s="1">
        <v>101179</v>
      </c>
      <c r="F60" s="1">
        <v>3000000</v>
      </c>
      <c r="I60" s="9"/>
      <c r="J60" s="9"/>
      <c r="L60" s="12"/>
    </row>
    <row r="61" spans="1:12" ht="15.75" customHeight="1" x14ac:dyDescent="0.25">
      <c r="A61" s="9" t="s">
        <v>33</v>
      </c>
      <c r="B61" s="1">
        <v>15</v>
      </c>
      <c r="C61" s="12">
        <v>7097991.333333333</v>
      </c>
      <c r="D61" s="12">
        <v>121951317</v>
      </c>
      <c r="E61" s="1">
        <v>2000000</v>
      </c>
      <c r="F61" s="1">
        <v>30000000</v>
      </c>
      <c r="I61" s="16"/>
      <c r="J61" s="16"/>
      <c r="L61" s="12"/>
    </row>
    <row r="62" spans="1:12" ht="15.75" customHeight="1" x14ac:dyDescent="0.25">
      <c r="A62" s="9" t="s">
        <v>33</v>
      </c>
      <c r="B62" s="1">
        <v>20</v>
      </c>
      <c r="C62" s="12">
        <v>10175077</v>
      </c>
      <c r="D62" s="12">
        <v>194692546.33333334</v>
      </c>
      <c r="E62" s="1">
        <v>-2000000</v>
      </c>
      <c r="F62" s="1">
        <v>-50000000</v>
      </c>
      <c r="I62" s="9"/>
      <c r="J62" s="9"/>
      <c r="L62" s="12"/>
    </row>
    <row r="63" spans="1:12" ht="15.75" customHeight="1" x14ac:dyDescent="0.25">
      <c r="A63" s="9" t="s">
        <v>33</v>
      </c>
      <c r="B63" s="1">
        <v>25</v>
      </c>
      <c r="C63" s="12">
        <v>13174952</v>
      </c>
      <c r="D63" s="12">
        <v>267625811.66666669</v>
      </c>
      <c r="I63" s="16"/>
      <c r="J63" s="16"/>
      <c r="L63" s="12"/>
    </row>
    <row r="64" spans="1:12" ht="15.75" customHeight="1" x14ac:dyDescent="0.25">
      <c r="A64" s="9" t="s">
        <v>33</v>
      </c>
      <c r="B64" s="1">
        <v>30</v>
      </c>
      <c r="C64" s="12">
        <v>16444680.333333334</v>
      </c>
      <c r="D64" s="12">
        <v>335286562.33333337</v>
      </c>
      <c r="I64" s="9"/>
      <c r="J64" s="9"/>
      <c r="L64" s="12"/>
    </row>
    <row r="65" spans="1:12" ht="15.75" customHeight="1" x14ac:dyDescent="0.25">
      <c r="A65" s="9" t="s">
        <v>33</v>
      </c>
      <c r="B65" s="1">
        <v>35</v>
      </c>
      <c r="C65" s="12">
        <v>19498668.666666668</v>
      </c>
      <c r="D65" s="12">
        <v>393951512.66666669</v>
      </c>
      <c r="E65" s="22">
        <f t="shared" ref="E65:F65" si="7">E60/3*$G$2^3+E61/2*$G$2^2+E62*$G$2</f>
        <v>2601016541.666667</v>
      </c>
      <c r="F65" s="23">
        <f t="shared" si="7"/>
        <v>59500000000</v>
      </c>
      <c r="G65" s="12">
        <f>(F65-E65)/E65</f>
        <v>21.875671510291077</v>
      </c>
      <c r="I65" s="16"/>
      <c r="J65" s="16"/>
      <c r="L65" s="12"/>
    </row>
    <row r="66" spans="1:12" ht="15.75" customHeight="1" x14ac:dyDescent="0.25">
      <c r="A66" s="9" t="s">
        <v>34</v>
      </c>
      <c r="B66" s="1">
        <v>0</v>
      </c>
      <c r="C66" s="12">
        <v>260601.66666666674</v>
      </c>
      <c r="D66" s="12">
        <v>1040547.3333333333</v>
      </c>
      <c r="E66" s="21" t="s">
        <v>74</v>
      </c>
      <c r="F66" s="21" t="s">
        <v>75</v>
      </c>
      <c r="I66" s="9"/>
      <c r="J66" s="9"/>
      <c r="L66" s="12"/>
    </row>
    <row r="67" spans="1:12" ht="15.75" customHeight="1" x14ac:dyDescent="0.25">
      <c r="A67" s="9" t="s">
        <v>34</v>
      </c>
      <c r="B67" s="1">
        <v>5</v>
      </c>
      <c r="C67" s="12">
        <v>1933745.6666666667</v>
      </c>
      <c r="D67" s="12">
        <v>14829784.833333334</v>
      </c>
      <c r="E67" s="21" t="s">
        <v>76</v>
      </c>
      <c r="F67" s="21" t="s">
        <v>64</v>
      </c>
      <c r="I67" s="16"/>
      <c r="J67" s="16"/>
      <c r="L67" s="12"/>
    </row>
    <row r="68" spans="1:12" ht="15.75" customHeight="1" x14ac:dyDescent="0.25">
      <c r="A68" s="9" t="s">
        <v>34</v>
      </c>
      <c r="B68" s="1">
        <v>10</v>
      </c>
      <c r="C68" s="12">
        <v>5140460.5</v>
      </c>
      <c r="D68" s="12">
        <v>57740511.333333328</v>
      </c>
      <c r="E68" s="1">
        <v>116861</v>
      </c>
      <c r="F68" s="1">
        <v>5000000</v>
      </c>
      <c r="I68" s="9"/>
      <c r="J68" s="9"/>
      <c r="L68" s="12"/>
    </row>
    <row r="69" spans="1:12" ht="15.75" customHeight="1" x14ac:dyDescent="0.25">
      <c r="A69" s="9" t="s">
        <v>34</v>
      </c>
      <c r="B69" s="1">
        <v>15</v>
      </c>
      <c r="C69" s="12">
        <v>8053052.666666666</v>
      </c>
      <c r="D69" s="12">
        <v>118406477</v>
      </c>
      <c r="E69" s="1">
        <v>2000000</v>
      </c>
      <c r="F69" s="1">
        <v>20000000</v>
      </c>
      <c r="I69" s="16"/>
      <c r="J69" s="16"/>
      <c r="L69" s="12"/>
    </row>
    <row r="70" spans="1:12" ht="15.75" customHeight="1" x14ac:dyDescent="0.25">
      <c r="A70" s="9" t="s">
        <v>34</v>
      </c>
      <c r="B70" s="1">
        <v>20</v>
      </c>
      <c r="C70" s="12">
        <v>10795936</v>
      </c>
      <c r="D70" s="12">
        <v>191052354.33333334</v>
      </c>
      <c r="E70" s="1">
        <v>-2000000</v>
      </c>
      <c r="F70" s="1">
        <v>-30000000</v>
      </c>
      <c r="I70" s="9"/>
      <c r="J70" s="9"/>
      <c r="L70" s="12"/>
    </row>
    <row r="71" spans="1:12" ht="15.75" customHeight="1" x14ac:dyDescent="0.25">
      <c r="A71" s="9" t="s">
        <v>34</v>
      </c>
      <c r="B71" s="1">
        <v>25</v>
      </c>
      <c r="C71" s="12">
        <v>15834342.5</v>
      </c>
      <c r="D71" s="12">
        <v>266116403.66666666</v>
      </c>
      <c r="I71" s="16"/>
      <c r="J71" s="16"/>
      <c r="L71" s="12"/>
    </row>
    <row r="72" spans="1:12" ht="15.75" customHeight="1" x14ac:dyDescent="0.25">
      <c r="A72" s="9" t="s">
        <v>34</v>
      </c>
      <c r="B72" s="1">
        <v>30</v>
      </c>
      <c r="C72" s="12">
        <v>18589357</v>
      </c>
      <c r="D72" s="12">
        <v>363342375.66666669</v>
      </c>
      <c r="I72" s="9"/>
      <c r="J72" s="9"/>
      <c r="L72" s="12"/>
    </row>
    <row r="73" spans="1:12" ht="15.75" customHeight="1" x14ac:dyDescent="0.25">
      <c r="A73" s="9" t="s">
        <v>34</v>
      </c>
      <c r="B73" s="1">
        <v>35</v>
      </c>
      <c r="C73" s="12">
        <v>22064950</v>
      </c>
      <c r="D73" s="12">
        <v>426003822</v>
      </c>
      <c r="E73" s="22">
        <f t="shared" ref="E73:F73" si="8">E68/3*$G$2^3+E69/2*$G$2^2+E70*$G$2</f>
        <v>2825138458.333333</v>
      </c>
      <c r="F73" s="23">
        <f t="shared" si="8"/>
        <v>82658333333.333344</v>
      </c>
      <c r="G73" s="12">
        <f>(F73-E73)/E73</f>
        <v>28.258153025921761</v>
      </c>
      <c r="I73" s="16"/>
      <c r="J73" s="16"/>
      <c r="L73" s="12"/>
    </row>
    <row r="74" spans="1:12" ht="15.75" customHeight="1" x14ac:dyDescent="0.25">
      <c r="A74" s="9" t="s">
        <v>35</v>
      </c>
      <c r="B74" s="1">
        <v>0</v>
      </c>
      <c r="C74" s="12">
        <v>157088.33333333349</v>
      </c>
      <c r="D74" s="12">
        <v>271752.66666666651</v>
      </c>
      <c r="E74" s="21" t="s">
        <v>77</v>
      </c>
      <c r="F74" s="21" t="s">
        <v>78</v>
      </c>
      <c r="I74" s="9"/>
      <c r="J74" s="9"/>
      <c r="L74" s="12"/>
    </row>
    <row r="75" spans="1:12" ht="15.75" customHeight="1" x14ac:dyDescent="0.25">
      <c r="A75" s="9" t="s">
        <v>35</v>
      </c>
      <c r="B75" s="1">
        <v>5</v>
      </c>
      <c r="C75" s="12">
        <v>427637.66666666674</v>
      </c>
      <c r="D75" s="12">
        <v>5277341</v>
      </c>
      <c r="E75" s="21" t="s">
        <v>79</v>
      </c>
      <c r="F75" s="21" t="s">
        <v>80</v>
      </c>
      <c r="I75" s="16"/>
      <c r="J75" s="16"/>
      <c r="L75" s="12"/>
    </row>
    <row r="76" spans="1:12" ht="15.75" customHeight="1" x14ac:dyDescent="0.25">
      <c r="A76" s="9" t="s">
        <v>35</v>
      </c>
      <c r="B76" s="1">
        <v>10</v>
      </c>
      <c r="C76" s="12">
        <v>1175142.6666666665</v>
      </c>
      <c r="D76" s="12">
        <v>21209518</v>
      </c>
      <c r="E76" s="1">
        <v>156868</v>
      </c>
      <c r="F76" s="1">
        <v>4000000</v>
      </c>
      <c r="I76" s="9"/>
      <c r="J76" s="9"/>
      <c r="L76" s="12"/>
    </row>
    <row r="77" spans="1:12" ht="15.75" customHeight="1" x14ac:dyDescent="0.25">
      <c r="A77" s="9" t="s">
        <v>35</v>
      </c>
      <c r="B77" s="1">
        <v>15</v>
      </c>
      <c r="C77" s="12">
        <v>2350483.6666666665</v>
      </c>
      <c r="D77" s="12">
        <v>50259225</v>
      </c>
      <c r="E77" s="1">
        <v>9983.6</v>
      </c>
      <c r="F77" s="1">
        <v>-2000000</v>
      </c>
      <c r="I77" s="16"/>
      <c r="J77" s="16"/>
      <c r="L77" s="12"/>
    </row>
    <row r="78" spans="1:12" ht="15.75" customHeight="1" x14ac:dyDescent="0.25">
      <c r="A78" s="9" t="s">
        <v>35</v>
      </c>
      <c r="B78" s="1">
        <v>20</v>
      </c>
      <c r="C78" s="12">
        <v>3953763</v>
      </c>
      <c r="D78" s="12">
        <v>91288519.666666672</v>
      </c>
      <c r="E78" s="1">
        <v>-133811</v>
      </c>
      <c r="F78" s="1">
        <v>-5000000</v>
      </c>
      <c r="I78" s="9"/>
      <c r="J78" s="9"/>
      <c r="L78" s="12"/>
    </row>
    <row r="79" spans="1:12" ht="15.75" customHeight="1" x14ac:dyDescent="0.25">
      <c r="A79" s="9" t="s">
        <v>35</v>
      </c>
      <c r="B79" s="1">
        <v>25</v>
      </c>
      <c r="C79" s="12">
        <v>5631408.666666667</v>
      </c>
      <c r="D79" s="12">
        <v>139387358.33333334</v>
      </c>
      <c r="I79" s="16"/>
      <c r="J79" s="16"/>
      <c r="L79" s="12"/>
    </row>
    <row r="80" spans="1:12" ht="15.75" customHeight="1" x14ac:dyDescent="0.25">
      <c r="A80" s="9" t="s">
        <v>35</v>
      </c>
      <c r="B80" s="1">
        <v>30</v>
      </c>
      <c r="C80" s="12">
        <v>7732216.333333333</v>
      </c>
      <c r="D80" s="12">
        <v>191190066.33333331</v>
      </c>
      <c r="I80" s="9"/>
      <c r="J80" s="9"/>
      <c r="L80" s="12"/>
    </row>
    <row r="81" spans="1:12" ht="15.75" customHeight="1" x14ac:dyDescent="0.25">
      <c r="A81" s="9" t="s">
        <v>35</v>
      </c>
      <c r="B81" s="1">
        <v>35</v>
      </c>
      <c r="C81" s="12">
        <v>9862167.333333334</v>
      </c>
      <c r="D81" s="12">
        <v>244080467.33333334</v>
      </c>
      <c r="E81" s="22">
        <f t="shared" ref="E81:F81" si="9">E76/3*$G$2^3+E77/2*$G$2^2+E78*$G$2</f>
        <v>2243336736.666667</v>
      </c>
      <c r="F81" s="23">
        <f t="shared" si="9"/>
        <v>55766666666.666664</v>
      </c>
      <c r="G81" s="12">
        <f>(F81-E81)/E81</f>
        <v>23.858803297417282</v>
      </c>
      <c r="I81" s="16"/>
      <c r="J81" s="16"/>
      <c r="L81" s="12"/>
    </row>
    <row r="82" spans="1:12" ht="15.75" customHeight="1" x14ac:dyDescent="0.25">
      <c r="A82" s="9" t="s">
        <v>36</v>
      </c>
      <c r="B82" s="1">
        <v>0</v>
      </c>
      <c r="C82" s="12">
        <v>184183.66666666674</v>
      </c>
      <c r="D82" s="12">
        <v>73924.833333333256</v>
      </c>
      <c r="E82" s="21" t="s">
        <v>81</v>
      </c>
      <c r="F82" s="21" t="s">
        <v>82</v>
      </c>
      <c r="I82" s="9"/>
      <c r="J82" s="9"/>
      <c r="L82" s="12"/>
    </row>
    <row r="83" spans="1:12" ht="15.75" customHeight="1" x14ac:dyDescent="0.25">
      <c r="A83" s="9" t="s">
        <v>36</v>
      </c>
      <c r="B83" s="1">
        <v>5</v>
      </c>
      <c r="C83" s="12">
        <v>240194.16666666674</v>
      </c>
      <c r="D83" s="12">
        <v>4054081</v>
      </c>
      <c r="E83" s="21" t="s">
        <v>83</v>
      </c>
      <c r="F83" s="21" t="s">
        <v>84</v>
      </c>
      <c r="I83" s="16"/>
      <c r="J83" s="16"/>
      <c r="L83" s="12"/>
    </row>
    <row r="84" spans="1:12" ht="15.75" customHeight="1" x14ac:dyDescent="0.25">
      <c r="A84" s="9" t="s">
        <v>36</v>
      </c>
      <c r="B84" s="1">
        <v>10</v>
      </c>
      <c r="C84" s="12">
        <v>1308312.6666666665</v>
      </c>
      <c r="D84" s="12">
        <v>16237873.333333334</v>
      </c>
      <c r="E84" s="1">
        <v>121401</v>
      </c>
      <c r="F84" s="1">
        <v>7000000</v>
      </c>
      <c r="I84" s="9"/>
      <c r="J84" s="9"/>
      <c r="L84" s="12"/>
    </row>
    <row r="85" spans="1:12" ht="15.75" customHeight="1" x14ac:dyDescent="0.25">
      <c r="A85" s="9" t="s">
        <v>36</v>
      </c>
      <c r="B85" s="1">
        <v>15</v>
      </c>
      <c r="C85" s="12">
        <v>2543165.3333333335</v>
      </c>
      <c r="D85" s="12">
        <v>37276103.666666664</v>
      </c>
      <c r="E85" s="1">
        <v>227857</v>
      </c>
      <c r="F85" s="1">
        <v>-30000000</v>
      </c>
      <c r="I85" s="16"/>
      <c r="J85" s="16"/>
      <c r="L85" s="12"/>
    </row>
    <row r="86" spans="1:12" ht="15.75" customHeight="1" x14ac:dyDescent="0.25">
      <c r="A86" s="9" t="s">
        <v>36</v>
      </c>
      <c r="B86" s="1">
        <v>20</v>
      </c>
      <c r="C86" s="12">
        <v>3974597.666666667</v>
      </c>
      <c r="D86" s="12">
        <v>65539329.666666664</v>
      </c>
      <c r="E86" s="1">
        <v>-383608</v>
      </c>
      <c r="F86" s="1">
        <v>30000000</v>
      </c>
      <c r="I86" s="9"/>
      <c r="J86" s="9"/>
      <c r="L86" s="12"/>
    </row>
    <row r="87" spans="1:12" ht="15.75" customHeight="1" x14ac:dyDescent="0.25">
      <c r="A87" s="9" t="s">
        <v>36</v>
      </c>
      <c r="B87" s="1">
        <v>25</v>
      </c>
      <c r="C87" s="12">
        <v>5380774.333333333</v>
      </c>
      <c r="D87" s="12">
        <v>97256394.666666672</v>
      </c>
      <c r="I87" s="16"/>
      <c r="J87" s="16"/>
      <c r="L87" s="12"/>
    </row>
    <row r="88" spans="1:12" ht="15.75" customHeight="1" x14ac:dyDescent="0.25">
      <c r="A88" s="9" t="s">
        <v>36</v>
      </c>
      <c r="B88" s="1">
        <v>30</v>
      </c>
      <c r="C88" s="12">
        <v>7059628.666666666</v>
      </c>
      <c r="D88" s="12">
        <v>196104115.66666666</v>
      </c>
      <c r="I88" s="9"/>
      <c r="J88" s="9"/>
      <c r="L88" s="12"/>
    </row>
    <row r="89" spans="1:12" ht="15.75" customHeight="1" x14ac:dyDescent="0.25">
      <c r="A89" s="9" t="s">
        <v>36</v>
      </c>
      <c r="B89" s="1">
        <v>35</v>
      </c>
      <c r="C89" s="12">
        <v>12907843</v>
      </c>
      <c r="D89" s="12">
        <v>244791150</v>
      </c>
      <c r="E89" s="22">
        <f t="shared" ref="E89:F89" si="10">E84/3*$G$2^3+E85/2*$G$2^2+E86*$G$2</f>
        <v>1861158757.5</v>
      </c>
      <c r="F89" s="23">
        <f t="shared" si="10"/>
        <v>82716666666.666672</v>
      </c>
      <c r="G89" s="12">
        <f>(F89-E89)/E89</f>
        <v>43.443638315828451</v>
      </c>
      <c r="I89" s="16"/>
      <c r="J89" s="16"/>
      <c r="L89" s="12"/>
    </row>
    <row r="90" spans="1:12" ht="15.75" customHeight="1" x14ac:dyDescent="0.25">
      <c r="A90" s="9" t="s">
        <v>37</v>
      </c>
      <c r="B90" s="1">
        <v>0</v>
      </c>
      <c r="C90" s="12">
        <v>87057.666666666744</v>
      </c>
      <c r="D90" s="12">
        <v>662726.33333333326</v>
      </c>
      <c r="E90" s="21" t="s">
        <v>85</v>
      </c>
      <c r="F90" s="21" t="s">
        <v>86</v>
      </c>
      <c r="I90" s="9"/>
      <c r="J90" s="9"/>
      <c r="L90" s="12"/>
    </row>
    <row r="91" spans="1:12" ht="15.75" customHeight="1" x14ac:dyDescent="0.25">
      <c r="A91" s="9" t="s">
        <v>37</v>
      </c>
      <c r="B91" s="1">
        <v>5</v>
      </c>
      <c r="C91" s="12">
        <v>1086980.3333333333</v>
      </c>
      <c r="D91" s="12">
        <v>14646758.666666668</v>
      </c>
      <c r="E91" s="21" t="s">
        <v>87</v>
      </c>
      <c r="F91" s="21" t="s">
        <v>88</v>
      </c>
      <c r="I91" s="16"/>
      <c r="J91" s="16"/>
      <c r="L91" s="12"/>
    </row>
    <row r="92" spans="1:12" ht="15.75" customHeight="1" x14ac:dyDescent="0.25">
      <c r="A92" s="9" t="s">
        <v>37</v>
      </c>
      <c r="B92" s="1">
        <v>10</v>
      </c>
      <c r="C92" s="12">
        <v>2944562.3333333335</v>
      </c>
      <c r="D92" s="12">
        <v>50766319.333333328</v>
      </c>
      <c r="E92" s="1">
        <v>88982</v>
      </c>
      <c r="F92" s="1">
        <v>3000000</v>
      </c>
      <c r="I92" s="9"/>
      <c r="J92" s="9"/>
      <c r="L92" s="12"/>
    </row>
    <row r="93" spans="1:12" ht="15.75" customHeight="1" x14ac:dyDescent="0.25">
      <c r="A93" s="9" t="s">
        <v>37</v>
      </c>
      <c r="B93" s="1">
        <v>15</v>
      </c>
      <c r="C93" s="12">
        <v>5353072.333333333</v>
      </c>
      <c r="D93" s="12">
        <v>104971530.33333333</v>
      </c>
      <c r="E93" s="1">
        <v>1000000</v>
      </c>
      <c r="F93" s="1">
        <v>20000000</v>
      </c>
      <c r="I93" s="16"/>
      <c r="J93" s="16"/>
      <c r="L93" s="12"/>
    </row>
    <row r="94" spans="1:12" ht="15.75" customHeight="1" x14ac:dyDescent="0.25">
      <c r="A94" s="9" t="s">
        <v>37</v>
      </c>
      <c r="B94" s="1">
        <v>20</v>
      </c>
      <c r="C94" s="12">
        <v>7991697</v>
      </c>
      <c r="D94" s="12">
        <v>169019021</v>
      </c>
      <c r="E94" s="1">
        <v>-2000000</v>
      </c>
      <c r="F94" s="1">
        <v>-40000000</v>
      </c>
      <c r="I94" s="9"/>
      <c r="J94" s="9"/>
      <c r="L94" s="12"/>
    </row>
    <row r="95" spans="1:12" ht="15.75" customHeight="1" x14ac:dyDescent="0.25">
      <c r="A95" s="9" t="s">
        <v>37</v>
      </c>
      <c r="B95" s="1">
        <v>25</v>
      </c>
      <c r="C95" s="12">
        <v>10033191.333333334</v>
      </c>
      <c r="D95" s="12">
        <v>235483315.66666666</v>
      </c>
      <c r="I95" s="16"/>
      <c r="J95" s="16"/>
      <c r="L95" s="12"/>
    </row>
    <row r="96" spans="1:12" ht="15.75" customHeight="1" x14ac:dyDescent="0.25">
      <c r="A96" s="9" t="s">
        <v>37</v>
      </c>
      <c r="B96" s="1">
        <v>30</v>
      </c>
      <c r="C96" s="12">
        <v>12659810</v>
      </c>
      <c r="D96" s="12">
        <v>298081933</v>
      </c>
      <c r="I96" s="9"/>
      <c r="J96" s="9"/>
      <c r="L96" s="12"/>
    </row>
    <row r="97" spans="1:12" ht="15.75" customHeight="1" x14ac:dyDescent="0.25">
      <c r="A97" s="9" t="s">
        <v>37</v>
      </c>
      <c r="B97" s="1">
        <v>35</v>
      </c>
      <c r="C97" s="12">
        <v>15178561</v>
      </c>
      <c r="D97" s="12">
        <v>354188312.66666669</v>
      </c>
      <c r="E97" s="22">
        <f t="shared" ref="E97:F97" si="11">E92/3*$G$2^3+E93/2*$G$2^2+E94*$G$2</f>
        <v>1814201083.3333335</v>
      </c>
      <c r="F97" s="23">
        <f t="shared" si="11"/>
        <v>53725000000</v>
      </c>
      <c r="G97" s="12">
        <f>(F97-E97)/E97</f>
        <v>28.61358610881658</v>
      </c>
      <c r="I97" s="16"/>
      <c r="J97" s="16"/>
      <c r="L97" s="12"/>
    </row>
    <row r="98" spans="1:12" ht="15.75" customHeight="1" x14ac:dyDescent="0.25">
      <c r="J98" s="9"/>
      <c r="L98" s="12"/>
    </row>
    <row r="99" spans="1:12" ht="15.75" customHeight="1" x14ac:dyDescent="0.25">
      <c r="J99" s="16"/>
      <c r="L99" s="12"/>
    </row>
    <row r="100" spans="1:12" ht="15.75" customHeight="1" x14ac:dyDescent="0.25">
      <c r="J100" s="9"/>
      <c r="L100" s="12"/>
    </row>
    <row r="101" spans="1:12" ht="15.75" customHeight="1" x14ac:dyDescent="0.25">
      <c r="J101" s="16"/>
      <c r="L101" s="12"/>
    </row>
    <row r="102" spans="1:12" ht="15.75" customHeight="1" x14ac:dyDescent="0.25">
      <c r="J102" s="9"/>
      <c r="L102" s="12"/>
    </row>
    <row r="103" spans="1:12" ht="15.75" customHeight="1" x14ac:dyDescent="0.25">
      <c r="J103" s="16"/>
      <c r="L103" s="12"/>
    </row>
    <row r="104" spans="1:12" ht="15.75" customHeight="1" x14ac:dyDescent="0.25">
      <c r="J104" s="9"/>
      <c r="L104" s="12"/>
    </row>
    <row r="105" spans="1:12" ht="15.75" customHeight="1" x14ac:dyDescent="0.25">
      <c r="J105" s="16"/>
      <c r="L105" s="12"/>
    </row>
    <row r="106" spans="1:12" ht="15.75" customHeight="1" x14ac:dyDescent="0.25">
      <c r="J106" s="9"/>
      <c r="L106" s="12"/>
    </row>
    <row r="107" spans="1:12" ht="15.75" customHeight="1" x14ac:dyDescent="0.25">
      <c r="J107" s="16"/>
      <c r="L107" s="12"/>
    </row>
    <row r="108" spans="1:12" ht="15.75" customHeight="1" x14ac:dyDescent="0.25">
      <c r="J108" s="9"/>
      <c r="L108" s="12"/>
    </row>
    <row r="109" spans="1:12" ht="15.75" customHeight="1" x14ac:dyDescent="0.25">
      <c r="J109" s="16"/>
      <c r="L109" s="12"/>
    </row>
    <row r="110" spans="1:12" ht="15.75" customHeight="1" x14ac:dyDescent="0.25">
      <c r="J110" s="9"/>
      <c r="L110" s="12"/>
    </row>
    <row r="111" spans="1:12" ht="15.75" customHeight="1" x14ac:dyDescent="0.25">
      <c r="J111" s="16"/>
      <c r="L111" s="12"/>
    </row>
    <row r="112" spans="1:12" ht="15.75" customHeight="1" x14ac:dyDescent="0.25">
      <c r="J112" s="9"/>
      <c r="L112" s="12"/>
    </row>
    <row r="113" spans="10:12" ht="15.75" customHeight="1" x14ac:dyDescent="0.25">
      <c r="J113" s="16"/>
      <c r="L113" s="12"/>
    </row>
    <row r="114" spans="10:12" ht="15.75" customHeight="1" x14ac:dyDescent="0.25">
      <c r="J114" s="9"/>
      <c r="L114" s="12"/>
    </row>
    <row r="115" spans="10:12" ht="15.75" customHeight="1" x14ac:dyDescent="0.25">
      <c r="J115" s="16"/>
      <c r="L115" s="12"/>
    </row>
    <row r="116" spans="10:12" ht="15.75" customHeight="1" x14ac:dyDescent="0.25">
      <c r="J116" s="9"/>
      <c r="L116" s="12"/>
    </row>
    <row r="117" spans="10:12" ht="15.75" customHeight="1" x14ac:dyDescent="0.25">
      <c r="J117" s="16"/>
      <c r="L117" s="12"/>
    </row>
    <row r="118" spans="10:12" ht="15.75" customHeight="1" x14ac:dyDescent="0.25">
      <c r="J118" s="9"/>
      <c r="L118" s="12"/>
    </row>
    <row r="119" spans="10:12" ht="15.75" customHeight="1" x14ac:dyDescent="0.25">
      <c r="J119" s="16"/>
      <c r="L119" s="12"/>
    </row>
    <row r="120" spans="10:12" ht="15.75" customHeight="1" x14ac:dyDescent="0.25">
      <c r="J120" s="9"/>
      <c r="L120" s="12"/>
    </row>
    <row r="121" spans="10:12" ht="15.75" customHeight="1" x14ac:dyDescent="0.25">
      <c r="J121" s="16"/>
      <c r="L121" s="12"/>
    </row>
    <row r="122" spans="10:12" ht="15.75" customHeight="1" x14ac:dyDescent="0.25">
      <c r="J122" s="9"/>
      <c r="L122" s="12"/>
    </row>
    <row r="123" spans="10:12" ht="15.75" customHeight="1" x14ac:dyDescent="0.25">
      <c r="J123" s="16"/>
      <c r="L123" s="12"/>
    </row>
    <row r="124" spans="10:12" ht="15.75" customHeight="1" x14ac:dyDescent="0.25">
      <c r="J124" s="9"/>
      <c r="L124" s="12"/>
    </row>
    <row r="125" spans="10:12" ht="15.75" customHeight="1" x14ac:dyDescent="0.25">
      <c r="J125" s="16"/>
      <c r="L125" s="12"/>
    </row>
    <row r="126" spans="10:12" ht="15.75" customHeight="1" x14ac:dyDescent="0.25">
      <c r="J126" s="9"/>
      <c r="L126" s="12"/>
    </row>
    <row r="127" spans="10:12" ht="15.75" customHeight="1" x14ac:dyDescent="0.25">
      <c r="J127" s="16"/>
      <c r="L127" s="12"/>
    </row>
    <row r="128" spans="10:12" ht="15.75" customHeight="1" x14ac:dyDescent="0.25">
      <c r="J128" s="9"/>
      <c r="L128" s="12"/>
    </row>
    <row r="129" spans="10:12" ht="15.75" customHeight="1" x14ac:dyDescent="0.25">
      <c r="J129" s="16"/>
      <c r="L129" s="12"/>
    </row>
    <row r="130" spans="10:12" ht="15.75" customHeight="1" x14ac:dyDescent="0.25">
      <c r="J130" s="9"/>
      <c r="L130" s="12"/>
    </row>
    <row r="131" spans="10:12" ht="15.75" customHeight="1" x14ac:dyDescent="0.25">
      <c r="J131" s="16"/>
      <c r="L131" s="12"/>
    </row>
    <row r="132" spans="10:12" ht="15.75" customHeight="1" x14ac:dyDescent="0.25">
      <c r="J132" s="9"/>
      <c r="L132" s="12"/>
    </row>
    <row r="133" spans="10:12" ht="15.75" customHeight="1" x14ac:dyDescent="0.25">
      <c r="J133" s="16"/>
      <c r="L133" s="12"/>
    </row>
    <row r="134" spans="10:12" ht="15.75" customHeight="1" x14ac:dyDescent="0.25">
      <c r="J134" s="9"/>
      <c r="L134" s="12"/>
    </row>
    <row r="135" spans="10:12" ht="15.75" customHeight="1" x14ac:dyDescent="0.25">
      <c r="J135" s="16"/>
      <c r="L135" s="12"/>
    </row>
    <row r="136" spans="10:12" ht="15.75" customHeight="1" x14ac:dyDescent="0.25">
      <c r="J136" s="9"/>
      <c r="L136" s="12"/>
    </row>
    <row r="137" spans="10:12" ht="15.75" customHeight="1" x14ac:dyDescent="0.25">
      <c r="J137" s="16"/>
      <c r="L137" s="12"/>
    </row>
    <row r="138" spans="10:12" ht="15.75" customHeight="1" x14ac:dyDescent="0.25">
      <c r="J138" s="9"/>
      <c r="L138" s="12"/>
    </row>
    <row r="139" spans="10:12" ht="15.75" customHeight="1" x14ac:dyDescent="0.25">
      <c r="J139" s="16"/>
      <c r="L139" s="12"/>
    </row>
    <row r="140" spans="10:12" ht="15.75" customHeight="1" x14ac:dyDescent="0.25">
      <c r="J140" s="9"/>
      <c r="L140" s="12"/>
    </row>
    <row r="141" spans="10:12" ht="15.75" customHeight="1" x14ac:dyDescent="0.25">
      <c r="J141" s="16"/>
      <c r="L141" s="12"/>
    </row>
    <row r="142" spans="10:12" ht="15.75" customHeight="1" x14ac:dyDescent="0.25">
      <c r="J142" s="9"/>
      <c r="L142" s="12"/>
    </row>
    <row r="143" spans="10:12" ht="15.75" customHeight="1" x14ac:dyDescent="0.25">
      <c r="J143" s="16"/>
      <c r="L143" s="12"/>
    </row>
    <row r="144" spans="10:12" ht="15.75" customHeight="1" x14ac:dyDescent="0.25">
      <c r="J144" s="9"/>
      <c r="L144" s="12"/>
    </row>
    <row r="145" spans="10:12" ht="15.75" customHeight="1" x14ac:dyDescent="0.25">
      <c r="J145" s="16"/>
      <c r="L145" s="12"/>
    </row>
    <row r="146" spans="10:12" ht="15.75" customHeight="1" x14ac:dyDescent="0.2"/>
    <row r="147" spans="10:12" ht="15.75" customHeight="1" x14ac:dyDescent="0.2"/>
    <row r="148" spans="10:12" ht="15.75" customHeight="1" x14ac:dyDescent="0.2"/>
    <row r="149" spans="10:12" ht="15.75" customHeight="1" x14ac:dyDescent="0.2"/>
    <row r="150" spans="10:12" ht="15.75" customHeight="1" x14ac:dyDescent="0.2"/>
    <row r="151" spans="10:12" ht="15.75" customHeight="1" x14ac:dyDescent="0.2"/>
    <row r="152" spans="10:12" ht="15.75" customHeight="1" x14ac:dyDescent="0.2"/>
    <row r="153" spans="10:12" ht="15.75" customHeight="1" x14ac:dyDescent="0.2"/>
    <row r="154" spans="10:12" ht="15.75" customHeight="1" x14ac:dyDescent="0.2"/>
    <row r="155" spans="10:12" ht="15.75" customHeight="1" x14ac:dyDescent="0.2"/>
    <row r="156" spans="10:12" ht="15.75" customHeight="1" x14ac:dyDescent="0.2"/>
    <row r="157" spans="10:12" ht="15.75" customHeight="1" x14ac:dyDescent="0.2"/>
    <row r="158" spans="10:12" ht="15.75" customHeight="1" x14ac:dyDescent="0.2"/>
    <row r="159" spans="10:12" ht="15.75" customHeight="1" x14ac:dyDescent="0.2"/>
    <row r="160" spans="10:12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acap temperatura 24 06-07-21</vt:lpstr>
      <vt:lpstr>Página1</vt:lpstr>
      <vt:lpstr>Dados planilhados</vt:lpstr>
      <vt:lpstr>Dados sem e com ABAP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2021-09-21T23:46:55Z</dcterms:created>
  <dcterms:modified xsi:type="dcterms:W3CDTF">2022-01-11T17:53:57Z</dcterms:modified>
</cp:coreProperties>
</file>