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 Data" sheetId="1" r:id="rId4"/>
    <sheet state="visible" name="Original Data" sheetId="2" r:id="rId5"/>
    <sheet state="visible" name="Manipulated Data" sheetId="3" r:id="rId6"/>
    <sheet state="visible" name="Emissions Summary" sheetId="4" r:id="rId7"/>
  </sheets>
  <definedNames/>
  <calcPr/>
  <extLst>
    <ext uri="GoogleSheetsCustomDataVersion1">
      <go:sheetsCustomData xmlns:go="http://customooxmlschemas.google.com/" r:id="rId8" roundtripDataSignature="AMtx7mh5oy7Ms5mEQW8RKik9SfLCWcEeG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1">
      <text>
        <t xml:space="preserve">======
ID#AAAAIK8NJjQ
Lisa Wang    (2021-04-02 01:52:21)
For column on left (V): Non-baseload output emission rates
lb/MWh https://www.epa.gov/sites/production/files/2020-01/documents/egrid2018_summary_tables.pdf for peak times, about 40% more intensive</t>
      </text>
    </comment>
    <comment authorId="0" ref="E1">
      <text>
        <t xml:space="preserve">======
ID#AAAAL5qheEI
Lisa Wang    (2021-04-02 00:16:09)
Activity Amount</t>
      </text>
    </comment>
    <comment authorId="0" ref="S1">
      <text>
        <t xml:space="preserve">======
ID#AAAAL5qheD4
Charles Hua    (2021-04-02 00:14:12)
The 96g CO2 figure per mile is based on Union of Concerned Scientists data for 02138 zip code: https://evtool.ucsusa.org/#z/02138/2020/Jaguar/I-Pace</t>
      </text>
    </comment>
  </commentList>
  <extLst>
    <ext uri="GoogleSheetsCustomDataVersion1">
      <go:sheetsCustomData xmlns:go="http://customooxmlschemas.google.com/" r:id="rId1" roundtripDataSignature="AMtx7mgMkWvov/h22c13w8HnPFF9cdQQL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76">
      <text>
        <t xml:space="preserve">======
ID#AAAAL5OeY9M
Lisa Wang    (2021-03-31 00:09:54)
activity amount</t>
      </text>
    </comment>
    <comment authorId="0" ref="Q21">
      <text>
        <t xml:space="preserve">======
ID#AAAAL5OeY9E
Lisa Wang    (2021-03-31 00:08:27)
why BIOD20 and BIOD20_A</t>
      </text>
    </comment>
    <comment authorId="0" ref="Q22">
      <text>
        <t xml:space="preserve">======
ID#AAAAL5OeY9A
Lisa Wang    (2021-03-31 00:07:54)
why BIOD20 and BIO20_A?</t>
      </text>
    </comment>
  </commentList>
  <extLst>
    <ext uri="GoogleSheetsCustomDataVersion1">
      <go:sheetsCustomData xmlns:go="http://customooxmlschemas.google.com/" r:id="rId1" roundtripDataSignature="AMtx7mhS6fHzl/r2pQzOpXNlrBupyjrA7w=="/>
    </ext>
  </extLst>
</comments>
</file>

<file path=xl/sharedStrings.xml><?xml version="1.0" encoding="utf-8"?>
<sst xmlns="http://schemas.openxmlformats.org/spreadsheetml/2006/main" count="5959" uniqueCount="121">
  <si>
    <t>Organization Period</t>
  </si>
  <si>
    <t>Org Unit Name</t>
  </si>
  <si>
    <t>Time</t>
  </si>
  <si>
    <t>Type</t>
  </si>
  <si>
    <t>Amount</t>
  </si>
  <si>
    <t>Output</t>
  </si>
  <si>
    <t>From Date</t>
  </si>
  <si>
    <t>To Date</t>
  </si>
  <si>
    <t>Level 1</t>
  </si>
  <si>
    <t>Level 2</t>
  </si>
  <si>
    <t>Level 3</t>
  </si>
  <si>
    <t>Level 4</t>
  </si>
  <si>
    <t>Level 5</t>
  </si>
  <si>
    <t>Activity Category</t>
  </si>
  <si>
    <t>Activity Unit</t>
  </si>
  <si>
    <t>Activity Type</t>
  </si>
  <si>
    <t>Vehicle MPG</t>
  </si>
  <si>
    <t>Total Miles Traveled  (Vehicle MPG * Activity Amount)</t>
  </si>
  <si>
    <t>tons of CO2 Total Emissions from Electrification (Column R * 96 g C02)</t>
  </si>
  <si>
    <t>Emissions from Electrified Fleet (96g CO2e/mi)</t>
  </si>
  <si>
    <t>Emissions from Electrified Fleet, 50% Decarbonized Grid (48g CO2e/mi)</t>
  </si>
  <si>
    <t>Emissions from Electrified Fleet, Peak Carbon Intensity (132g CO2e/mi)</t>
  </si>
  <si>
    <t>Emission Scope</t>
  </si>
  <si>
    <t>Activity Amount</t>
  </si>
  <si>
    <t>Supplier</t>
  </si>
  <si>
    <t>Scope 2L Supplier</t>
  </si>
  <si>
    <t>Description</t>
  </si>
  <si>
    <t>Output Type</t>
  </si>
  <si>
    <t>Output Amount</t>
  </si>
  <si>
    <t>Output Amount Unit</t>
  </si>
  <si>
    <t>Amount - Estimated</t>
  </si>
  <si>
    <t>Amount Estimation Description</t>
  </si>
  <si>
    <t>Meter or Ref. No.</t>
  </si>
  <si>
    <t>Acct. No.</t>
  </si>
  <si>
    <t>City</t>
  </si>
  <si>
    <t>EPA Facility</t>
  </si>
  <si>
    <t>Root Number</t>
  </si>
  <si>
    <t>Building Number</t>
  </si>
  <si>
    <t>University-wide GHG Status</t>
  </si>
  <si>
    <t>Campus</t>
  </si>
  <si>
    <t>School-Level GHG Status</t>
  </si>
  <si>
    <t>CY 2019</t>
  </si>
  <si>
    <t>370-FCOR</t>
  </si>
  <si>
    <t>Propane</t>
  </si>
  <si>
    <t>Harvard Operational Control</t>
  </si>
  <si>
    <t>Faculty of Arts and Sciences</t>
  </si>
  <si>
    <t/>
  </si>
  <si>
    <t>Mobile Combustion</t>
  </si>
  <si>
    <t>US gallons</t>
  </si>
  <si>
    <t>Propane_MV</t>
  </si>
  <si>
    <t>Scope 1</t>
  </si>
  <si>
    <t>Estimated half-year value carried forward. Entered 8/22/19 by Cheryl Greenwald.</t>
  </si>
  <si>
    <t>CO2e</t>
  </si>
  <si>
    <t>tonnes</t>
  </si>
  <si>
    <t>Cambridge/Allston AQ:1190092</t>
  </si>
  <si>
    <t>Baseline</t>
  </si>
  <si>
    <t>Cambridge</t>
  </si>
  <si>
    <t>Estimated half-year value carried forward. Entered 3/5/20 by Cheryl Greenwald.</t>
  </si>
  <si>
    <t>Harvard Depository (01970; B-124)</t>
  </si>
  <si>
    <t>Diesel</t>
  </si>
  <si>
    <t>Campus Services</t>
  </si>
  <si>
    <t>195-HUL</t>
  </si>
  <si>
    <t>DIESEL_MV</t>
  </si>
  <si>
    <t>NOT FOR COMPLIANCE REPORTING. Estimated half-year value carried forward. Entered 8/22/19 by Cheryl Greenwald.</t>
  </si>
  <si>
    <t>Southborough</t>
  </si>
  <si>
    <t>Southborough - AQ:1190916</t>
  </si>
  <si>
    <t>01970</t>
  </si>
  <si>
    <t>124</t>
  </si>
  <si>
    <t>HF: Sawmill (04153; B-466)</t>
  </si>
  <si>
    <t>HF: Forest Teaching and Research Roll Up (04180; B-04180)</t>
  </si>
  <si>
    <t>Used mostly for chipping wood. Per 7/31/19 email from Alisha Morin. Entered 8/16/19 by Cheryl Greenwald.</t>
  </si>
  <si>
    <t>Petersham</t>
  </si>
  <si>
    <t>Unassociated</t>
  </si>
  <si>
    <t>04153</t>
  </si>
  <si>
    <t>466</t>
  </si>
  <si>
    <t>Forest</t>
  </si>
  <si>
    <t>Used mostly for chipping wood. Per 2/7/20 email from Diona Laford. Entered 2/20/20 by Cheryl Greenwald.</t>
  </si>
  <si>
    <t>HF: Shaler Hall (04183; B-467)</t>
  </si>
  <si>
    <t>Gasoline</t>
  </si>
  <si>
    <t>GASOLINE_MV</t>
  </si>
  <si>
    <t>Per 7/31/19 email from Alisha Morin. Entered 8/16/19 by Cheryl Greenwald.</t>
  </si>
  <si>
    <t>04183</t>
  </si>
  <si>
    <t>467</t>
  </si>
  <si>
    <t>Per 2/7/20 email from Diona Laford. Entered 2/20/20 by Cheryl Greenwald.</t>
  </si>
  <si>
    <t>Maintenance Building (00015; B-137)</t>
  </si>
  <si>
    <t>100-ARB</t>
  </si>
  <si>
    <t>Per 7/25/19 email from Deb Smith. Entered 7/25/19 by Cheryl Greenwald.</t>
  </si>
  <si>
    <t>Jamaica Plain</t>
  </si>
  <si>
    <t>00015</t>
  </si>
  <si>
    <t>137</t>
  </si>
  <si>
    <t>Arboretum</t>
  </si>
  <si>
    <t>Per 2/6/20 email from Deb Smith. Entered 2/7/20 by Cheryl Greenwald.</t>
  </si>
  <si>
    <t>Mobile Vehicle - Dennis K Burke</t>
  </si>
  <si>
    <t>Biodiesel</t>
  </si>
  <si>
    <t>CS - Transportation</t>
  </si>
  <si>
    <t>180-Transportation</t>
  </si>
  <si>
    <t>BIOD20</t>
  </si>
  <si>
    <t>Per 7/25/19 email from Denise Byrne. Entered 7/25/19 by Cheryl Greenwald.</t>
  </si>
  <si>
    <t>Per 2/3/20 email from Denise Byrne. Entered 2/13/20 by Cheryl Greenwald.</t>
  </si>
  <si>
    <t>Biodiesel 20A</t>
  </si>
  <si>
    <t>BIOD20_A</t>
  </si>
  <si>
    <t>Mobile Vehicle - GE Diesel</t>
  </si>
  <si>
    <t>Mobile Vehicle - GE Unleaded</t>
  </si>
  <si>
    <t>Mobile Vehicle - HUPD Fuel Use</t>
  </si>
  <si>
    <t>610-CADM</t>
  </si>
  <si>
    <t>Per 7/16/19 email from Lisa Mickiewicz. Entered 7/17/19 by Cheryl Greenwald.</t>
  </si>
  <si>
    <t>Per 2/3/20 email from Lisa Mickiewicz. Entered 2/21/20 by Cheryl Greenwald.</t>
  </si>
  <si>
    <t>Mobile Vehicle - Phillips Brooks House (03369; B-225)</t>
  </si>
  <si>
    <t>310-FCOL</t>
  </si>
  <si>
    <t>Phillips Brooks House (03369; B-225)</t>
  </si>
  <si>
    <t>Estimated half-year value carried forward. Entered 11/13/19 by Cheryl Greenwald.</t>
  </si>
  <si>
    <t>Jul-Dec</t>
  </si>
  <si>
    <t>Jan-Jun</t>
  </si>
  <si>
    <t>Emissions Category</t>
  </si>
  <si>
    <t>CO2 (mt)</t>
  </si>
  <si>
    <t>CH4 (mt)</t>
  </si>
  <si>
    <t>N2O (mt)</t>
  </si>
  <si>
    <t>Fossil fuel portion of biodiesel</t>
  </si>
  <si>
    <t>Biogenic emissions (bio portion of bio-diesel)</t>
  </si>
  <si>
    <t>Total Fossil Fuel emissions</t>
  </si>
  <si>
    <t>Total Biogenic Emissions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</si>
</sst>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d\-mmm\-yy"/>
    <numFmt numFmtId="165" formatCode="_(* #,##0.00_);_(* \(#,##0.00\);_(* &quot;-&quot;??_);_(@_)"/>
  </numFmts>
  <fonts count="8">
    <font>
      <sz val="11.0"/>
      <color theme="1"/>
      <name val="Arial"/>
    </font>
    <font>
      <color rgb="FFFFFFFF"/>
      <name val="Calibri"/>
    </font>
    <font>
      <sz val="11.0"/>
      <color rgb="FF000000"/>
      <name val="Calibri"/>
    </font>
    <font>
      <sz val="11.0"/>
      <color rgb="FF000000"/>
    </font>
    <font>
      <color theme="1"/>
      <name val="Calibri"/>
    </font>
    <font>
      <sz val="10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C5E0B3"/>
        <bgColor rgb="FFC5E0B3"/>
      </patternFill>
    </fill>
    <fill>
      <patternFill patternType="solid">
        <fgColor rgb="FFFCE5CD"/>
        <bgColor rgb="FFFCE5CD"/>
      </patternFill>
    </fill>
    <fill>
      <patternFill patternType="solid">
        <fgColor theme="7"/>
        <bgColor theme="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 readingOrder="0" shrinkToFit="0" wrapText="1"/>
    </xf>
    <xf borderId="0" fillId="2" fontId="1" numFmtId="164" xfId="0" applyAlignment="1" applyFont="1" applyNumberFormat="1">
      <alignment horizontal="center" shrinkToFit="0" wrapText="1"/>
    </xf>
    <xf borderId="0" fillId="3" fontId="2" numFmtId="0" xfId="0" applyFill="1" applyFont="1"/>
    <xf borderId="0" fillId="3" fontId="2" numFmtId="0" xfId="0" applyAlignment="1" applyFont="1">
      <alignment readingOrder="0"/>
    </xf>
    <xf borderId="0" fillId="3" fontId="2" numFmtId="164" xfId="0" applyFont="1" applyNumberFormat="1"/>
    <xf borderId="1" fillId="3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0" fontId="2" numFmtId="164" xfId="0" applyBorder="1" applyFont="1" applyNumberFormat="1"/>
    <xf borderId="1" fillId="4" fontId="2" numFmtId="0" xfId="0" applyBorder="1" applyFill="1" applyFont="1"/>
    <xf borderId="1" fillId="5" fontId="2" numFmtId="0" xfId="0" applyBorder="1" applyFill="1" applyFont="1"/>
    <xf borderId="0" fillId="3" fontId="4" numFmtId="0" xfId="0" applyAlignment="1" applyFont="1">
      <alignment horizontal="left" readingOrder="0"/>
    </xf>
    <xf borderId="0" fillId="0" fontId="2" numFmtId="0" xfId="0" applyFont="1"/>
    <xf borderId="0" fillId="0" fontId="3" numFmtId="0" xfId="0" applyFont="1"/>
    <xf borderId="0" fillId="0" fontId="2" numFmtId="164" xfId="0" applyFont="1" applyNumberFormat="1"/>
    <xf borderId="0" fillId="4" fontId="2" numFmtId="0" xfId="0" applyFont="1"/>
    <xf borderId="0" fillId="0" fontId="4" numFmtId="0" xfId="0" applyAlignment="1" applyFont="1">
      <alignment horizontal="left" readingOrder="0"/>
    </xf>
    <xf borderId="0" fillId="5" fontId="2" numFmtId="0" xfId="0" applyFont="1"/>
    <xf borderId="0" fillId="0" fontId="2" numFmtId="0" xfId="0" applyAlignment="1" applyFont="1">
      <alignment readingOrder="0"/>
    </xf>
    <xf borderId="0" fillId="6" fontId="2" numFmtId="0" xfId="0" applyFill="1" applyFont="1"/>
    <xf borderId="0" fillId="0" fontId="3" numFmtId="0" xfId="0" applyAlignment="1" applyFont="1">
      <alignment readingOrder="0"/>
    </xf>
    <xf borderId="0" fillId="2" fontId="5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3" fontId="4" numFmtId="0" xfId="0" applyFont="1"/>
    <xf borderId="0" fillId="4" fontId="4" numFmtId="0" xfId="0" applyFont="1"/>
    <xf borderId="0" fillId="5" fontId="4" numFmtId="0" xfId="0" applyFont="1"/>
    <xf borderId="0" fillId="3" fontId="1" numFmtId="0" xfId="0" applyAlignment="1" applyFont="1">
      <alignment horizontal="center" readingOrder="0" shrinkToFit="0" wrapText="1"/>
    </xf>
    <xf borderId="0" fillId="4" fontId="1" numFmtId="0" xfId="0" applyAlignment="1" applyFont="1">
      <alignment horizontal="center" shrinkToFit="0" wrapText="1"/>
    </xf>
    <xf borderId="0" fillId="7" fontId="1" numFmtId="0" xfId="0" applyAlignment="1" applyFill="1" applyFont="1">
      <alignment horizontal="center" shrinkToFit="0" wrapText="1"/>
    </xf>
    <xf borderId="0" fillId="7" fontId="1" numFmtId="0" xfId="0" applyAlignment="1" applyFont="1">
      <alignment horizontal="center" shrinkToFit="0" wrapText="1"/>
    </xf>
    <xf borderId="0" fillId="3" fontId="1" numFmtId="0" xfId="0" applyAlignment="1" applyFont="1">
      <alignment horizontal="center" shrinkToFit="0" wrapText="1"/>
    </xf>
    <xf borderId="0" fillId="7" fontId="2" numFmtId="0" xfId="0" applyFont="1"/>
    <xf borderId="0" fillId="7" fontId="2" numFmtId="0" xfId="0" applyAlignment="1" applyFont="1">
      <alignment readingOrder="0"/>
    </xf>
    <xf borderId="1" fillId="7" fontId="2" numFmtId="0" xfId="0" applyBorder="1" applyFont="1"/>
    <xf borderId="0" fillId="7" fontId="5" numFmtId="0" xfId="0" applyAlignment="1" applyFont="1">
      <alignment horizontal="center" shrinkToFit="0" vertical="center" wrapText="1"/>
    </xf>
    <xf borderId="0" fillId="7" fontId="4" numFmtId="0" xfId="0" applyFont="1"/>
    <xf borderId="1" fillId="3" fontId="2" numFmtId="164" xfId="0" applyBorder="1" applyFont="1" applyNumberFormat="1"/>
    <xf borderId="1" fillId="3" fontId="4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horizontal="center" readingOrder="0" shrinkToFit="0" wrapText="1"/>
    </xf>
    <xf borderId="0" fillId="8" fontId="1" numFmtId="0" xfId="0" applyAlignment="1" applyFill="1" applyFont="1">
      <alignment horizontal="center" readingOrder="0" shrinkToFit="0" wrapText="1"/>
    </xf>
    <xf borderId="0" fillId="5" fontId="1" numFmtId="0" xfId="0" applyAlignment="1" applyFont="1">
      <alignment horizontal="center" shrinkToFit="0" wrapText="1"/>
    </xf>
    <xf borderId="0" fillId="5" fontId="1" numFmtId="0" xfId="0" applyAlignment="1" applyFont="1">
      <alignment horizontal="center" shrinkToFit="0" wrapText="1"/>
    </xf>
    <xf borderId="0" fillId="4" fontId="2" numFmtId="0" xfId="0" applyAlignment="1" applyFont="1">
      <alignment readingOrder="0"/>
    </xf>
    <xf borderId="1" fillId="6" fontId="6" numFmtId="0" xfId="0" applyBorder="1" applyFont="1"/>
    <xf borderId="0" fillId="0" fontId="7" numFmtId="0" xfId="0" applyAlignment="1" applyFont="1">
      <alignment horizontal="left"/>
    </xf>
    <xf borderId="0" fillId="0" fontId="7" numFmtId="165" xfId="0" applyFont="1" applyNumberFormat="1"/>
    <xf borderId="1" fillId="6" fontId="7" numFmtId="0" xfId="0" applyAlignment="1" applyBorder="1" applyFont="1">
      <alignment horizontal="left"/>
    </xf>
    <xf borderId="1" fillId="6" fontId="7" numFmtId="165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42.25"/>
    <col customWidth="1" min="3" max="5" width="15.38"/>
    <col customWidth="1" min="6" max="6" width="7.63"/>
    <col customWidth="1" min="7" max="7" width="15.38"/>
    <col customWidth="1" min="8" max="8" width="11.13"/>
    <col customWidth="1" min="9" max="9" width="22.75"/>
    <col customWidth="1" min="10" max="10" width="22.13"/>
    <col customWidth="1" min="11" max="11" width="21.63"/>
    <col customWidth="1" min="12" max="12" width="46.38"/>
    <col customWidth="1" min="13" max="13" width="44.38"/>
    <col customWidth="1" min="14" max="14" width="16.13"/>
    <col customWidth="1" min="15" max="15" width="10.25"/>
    <col customWidth="1" min="16" max="16" width="15.25"/>
    <col customWidth="1" min="17" max="18" width="8.63"/>
    <col customWidth="1" min="19" max="22" width="14.63"/>
    <col customWidth="1" min="23" max="23" width="8.63"/>
    <col customWidth="1" min="24" max="25" width="7.63"/>
    <col customWidth="1" hidden="1" min="26" max="27" width="7.63"/>
    <col customWidth="1" hidden="1" min="28" max="28" width="49.25"/>
    <col customWidth="1" min="29" max="36" width="7.63"/>
    <col customWidth="1" min="37" max="37" width="25.25"/>
    <col customWidth="1" min="38" max="40" width="7.63"/>
    <col customWidth="1" min="41" max="41" width="9.88"/>
    <col customWidth="1" min="42" max="42" width="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2"/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ht="61.5" customHeight="1">
      <c r="A2" s="5" t="s">
        <v>41</v>
      </c>
      <c r="B2" s="5" t="s">
        <v>42</v>
      </c>
      <c r="C2" s="6">
        <v>2019.0</v>
      </c>
      <c r="D2" s="6" t="s">
        <v>43</v>
      </c>
      <c r="E2" s="6">
        <v>2000.0</v>
      </c>
      <c r="F2" s="6">
        <v>11.48</v>
      </c>
      <c r="G2" s="7">
        <v>43466.0</v>
      </c>
      <c r="H2" s="7">
        <v>43646.0</v>
      </c>
      <c r="I2" s="5" t="s">
        <v>44</v>
      </c>
      <c r="J2" s="5" t="s">
        <v>45</v>
      </c>
      <c r="K2" s="5" t="s">
        <v>42</v>
      </c>
      <c r="L2" s="5" t="s">
        <v>46</v>
      </c>
      <c r="M2" s="5" t="s">
        <v>46</v>
      </c>
      <c r="N2" s="5" t="s">
        <v>47</v>
      </c>
      <c r="O2" s="5" t="s">
        <v>48</v>
      </c>
      <c r="P2" s="5" t="s">
        <v>49</v>
      </c>
      <c r="Q2" s="6">
        <v>13.0</v>
      </c>
      <c r="R2" s="8">
        <f t="shared" ref="R2:R75" si="1">Q2*X2</f>
        <v>13000</v>
      </c>
      <c r="S2" s="5">
        <f>R2*96/1000*0.00110231</f>
        <v>1.37568288</v>
      </c>
      <c r="T2" s="5">
        <f>SUM(S2:S3)</f>
        <v>1.37568288</v>
      </c>
      <c r="U2" s="5">
        <f>T2/2</f>
        <v>0.68784144</v>
      </c>
      <c r="V2" s="5">
        <f>T2*(132/96)</f>
        <v>1.89156396</v>
      </c>
      <c r="W2" s="5" t="s">
        <v>50</v>
      </c>
      <c r="X2" s="5">
        <v>1000.0</v>
      </c>
      <c r="Y2" s="6">
        <v>2000.0</v>
      </c>
      <c r="Z2" s="5" t="s">
        <v>46</v>
      </c>
      <c r="AA2" s="5" t="s">
        <v>46</v>
      </c>
      <c r="AB2" s="5" t="s">
        <v>51</v>
      </c>
      <c r="AC2" s="5" t="s">
        <v>52</v>
      </c>
      <c r="AD2" s="5">
        <v>5.74</v>
      </c>
      <c r="AE2" s="5" t="s">
        <v>53</v>
      </c>
      <c r="AF2" s="5" t="b">
        <v>1</v>
      </c>
      <c r="AG2" s="5" t="s">
        <v>51</v>
      </c>
      <c r="AH2" s="5" t="s">
        <v>46</v>
      </c>
      <c r="AI2" s="5" t="s">
        <v>46</v>
      </c>
      <c r="AJ2" s="5" t="s">
        <v>46</v>
      </c>
      <c r="AK2" s="5" t="s">
        <v>54</v>
      </c>
      <c r="AL2" s="5" t="s">
        <v>46</v>
      </c>
      <c r="AM2" s="5" t="s">
        <v>46</v>
      </c>
      <c r="AN2" s="5" t="s">
        <v>55</v>
      </c>
      <c r="AO2" s="5" t="s">
        <v>56</v>
      </c>
      <c r="AP2" s="5" t="s">
        <v>55</v>
      </c>
    </row>
    <row r="3" ht="28.5" customHeight="1">
      <c r="A3" s="9" t="s">
        <v>41</v>
      </c>
      <c r="B3" s="9" t="s">
        <v>42</v>
      </c>
      <c r="C3" s="10"/>
      <c r="D3" s="11"/>
      <c r="E3" s="12"/>
      <c r="F3" s="13"/>
      <c r="G3" s="14">
        <v>43647.0</v>
      </c>
      <c r="H3" s="14">
        <v>43830.0</v>
      </c>
      <c r="I3" s="9" t="s">
        <v>44</v>
      </c>
      <c r="J3" s="9" t="s">
        <v>45</v>
      </c>
      <c r="K3" s="9" t="s">
        <v>42</v>
      </c>
      <c r="L3" s="9" t="s">
        <v>46</v>
      </c>
      <c r="M3" s="9" t="s">
        <v>46</v>
      </c>
      <c r="N3" s="9" t="s">
        <v>47</v>
      </c>
      <c r="O3" s="9" t="s">
        <v>48</v>
      </c>
      <c r="P3" s="15" t="s">
        <v>49</v>
      </c>
      <c r="Q3" s="10">
        <v>13.0</v>
      </c>
      <c r="R3" s="8">
        <f t="shared" si="1"/>
        <v>13000</v>
      </c>
      <c r="S3" s="5"/>
      <c r="T3" s="5"/>
      <c r="U3" s="5"/>
      <c r="V3" s="5"/>
      <c r="W3" s="9" t="s">
        <v>50</v>
      </c>
      <c r="X3" s="16">
        <v>1000.0</v>
      </c>
      <c r="Y3" s="16"/>
      <c r="Z3" s="9" t="s">
        <v>46</v>
      </c>
      <c r="AA3" s="9" t="s">
        <v>46</v>
      </c>
      <c r="AB3" s="9" t="s">
        <v>57</v>
      </c>
      <c r="AC3" s="9" t="s">
        <v>52</v>
      </c>
      <c r="AD3" s="16">
        <v>5.74</v>
      </c>
      <c r="AE3" s="9" t="s">
        <v>53</v>
      </c>
      <c r="AF3" s="9" t="b">
        <v>1</v>
      </c>
      <c r="AG3" s="9" t="s">
        <v>57</v>
      </c>
      <c r="AH3" s="9" t="s">
        <v>46</v>
      </c>
      <c r="AI3" s="9" t="s">
        <v>46</v>
      </c>
      <c r="AJ3" s="9" t="s">
        <v>46</v>
      </c>
      <c r="AK3" s="9" t="s">
        <v>54</v>
      </c>
      <c r="AL3" s="9" t="s">
        <v>46</v>
      </c>
      <c r="AM3" s="9" t="s">
        <v>46</v>
      </c>
      <c r="AN3" s="9" t="s">
        <v>55</v>
      </c>
      <c r="AO3" s="9" t="s">
        <v>56</v>
      </c>
      <c r="AP3" s="9" t="s">
        <v>55</v>
      </c>
    </row>
    <row r="4">
      <c r="A4" s="5" t="s">
        <v>41</v>
      </c>
      <c r="B4" s="5" t="s">
        <v>58</v>
      </c>
      <c r="C4" s="6">
        <v>2019.0</v>
      </c>
      <c r="D4" s="6" t="s">
        <v>59</v>
      </c>
      <c r="E4" s="6">
        <v>152.0</v>
      </c>
      <c r="F4" s="6">
        <v>1.54</v>
      </c>
      <c r="G4" s="7">
        <v>43466.0</v>
      </c>
      <c r="H4" s="7">
        <v>43646.0</v>
      </c>
      <c r="I4" s="5" t="s">
        <v>44</v>
      </c>
      <c r="J4" s="5" t="s">
        <v>60</v>
      </c>
      <c r="K4" s="5" t="s">
        <v>61</v>
      </c>
      <c r="L4" s="5" t="s">
        <v>58</v>
      </c>
      <c r="M4" s="5" t="s">
        <v>46</v>
      </c>
      <c r="N4" s="5" t="s">
        <v>47</v>
      </c>
      <c r="O4" s="5" t="s">
        <v>48</v>
      </c>
      <c r="P4" s="5" t="s">
        <v>62</v>
      </c>
      <c r="Q4" s="17">
        <v>11.482</v>
      </c>
      <c r="R4" s="8">
        <f t="shared" si="1"/>
        <v>872.632</v>
      </c>
      <c r="S4" s="5">
        <f t="shared" ref="S4:S9" si="2">R4*96/1000*0.00110231</f>
        <v>0.09234345407</v>
      </c>
      <c r="T4" s="5">
        <f>SUM(S4:S9)</f>
        <v>1.338372561</v>
      </c>
      <c r="U4" s="5">
        <f>T4/2</f>
        <v>0.6691862807</v>
      </c>
      <c r="V4" s="5">
        <f>T4*(132/96)</f>
        <v>1.840262272</v>
      </c>
      <c r="W4" s="5" t="s">
        <v>50</v>
      </c>
      <c r="X4" s="5">
        <v>76.0</v>
      </c>
      <c r="Y4" s="5">
        <f>sum(X4:X23)</f>
        <v>13167.595</v>
      </c>
      <c r="Z4" s="5" t="s">
        <v>46</v>
      </c>
      <c r="AA4" s="5" t="s">
        <v>46</v>
      </c>
      <c r="AB4" s="5" t="s">
        <v>63</v>
      </c>
      <c r="AC4" s="5" t="s">
        <v>52</v>
      </c>
      <c r="AD4" s="5">
        <v>0.77</v>
      </c>
      <c r="AE4" s="5" t="s">
        <v>53</v>
      </c>
      <c r="AF4" s="5" t="b">
        <v>1</v>
      </c>
      <c r="AG4" s="5" t="s">
        <v>63</v>
      </c>
      <c r="AH4" s="5" t="s">
        <v>46</v>
      </c>
      <c r="AI4" s="5" t="s">
        <v>46</v>
      </c>
      <c r="AJ4" s="5" t="s">
        <v>64</v>
      </c>
      <c r="AK4" s="5" t="s">
        <v>65</v>
      </c>
      <c r="AL4" s="5" t="s">
        <v>66</v>
      </c>
      <c r="AM4" s="5" t="s">
        <v>67</v>
      </c>
      <c r="AN4" s="5" t="s">
        <v>55</v>
      </c>
      <c r="AO4" s="5" t="s">
        <v>64</v>
      </c>
      <c r="AP4" s="5" t="s">
        <v>55</v>
      </c>
    </row>
    <row r="5">
      <c r="A5" s="18" t="s">
        <v>41</v>
      </c>
      <c r="B5" s="18" t="s">
        <v>58</v>
      </c>
      <c r="C5" s="10"/>
      <c r="D5" s="19"/>
      <c r="E5" s="19"/>
      <c r="F5" s="5"/>
      <c r="G5" s="20">
        <v>43647.0</v>
      </c>
      <c r="H5" s="20">
        <v>43830.0</v>
      </c>
      <c r="I5" s="18" t="s">
        <v>44</v>
      </c>
      <c r="J5" s="18" t="s">
        <v>60</v>
      </c>
      <c r="K5" s="18" t="s">
        <v>61</v>
      </c>
      <c r="L5" s="18" t="s">
        <v>58</v>
      </c>
      <c r="M5" s="18" t="s">
        <v>46</v>
      </c>
      <c r="N5" s="18" t="s">
        <v>47</v>
      </c>
      <c r="O5" s="18" t="s">
        <v>48</v>
      </c>
      <c r="P5" s="21" t="s">
        <v>62</v>
      </c>
      <c r="Q5" s="22">
        <v>11.482</v>
      </c>
      <c r="R5" s="8">
        <f t="shared" si="1"/>
        <v>872.632</v>
      </c>
      <c r="S5" s="18">
        <f t="shared" si="2"/>
        <v>0.09234345407</v>
      </c>
      <c r="T5" s="18"/>
      <c r="U5" s="18"/>
      <c r="V5" s="5"/>
      <c r="W5" s="18" t="s">
        <v>50</v>
      </c>
      <c r="X5" s="23">
        <v>76.0</v>
      </c>
      <c r="Y5" s="23"/>
      <c r="Z5" s="18" t="s">
        <v>46</v>
      </c>
      <c r="AA5" s="18" t="s">
        <v>46</v>
      </c>
      <c r="AB5" s="18" t="s">
        <v>57</v>
      </c>
      <c r="AC5" s="18" t="s">
        <v>52</v>
      </c>
      <c r="AD5" s="23">
        <v>0.77</v>
      </c>
      <c r="AE5" s="18" t="s">
        <v>53</v>
      </c>
      <c r="AF5" s="18" t="b">
        <v>1</v>
      </c>
      <c r="AG5" s="18" t="s">
        <v>57</v>
      </c>
      <c r="AH5" s="18" t="s">
        <v>46</v>
      </c>
      <c r="AI5" s="18" t="s">
        <v>46</v>
      </c>
      <c r="AJ5" s="18" t="s">
        <v>64</v>
      </c>
      <c r="AK5" s="18" t="s">
        <v>65</v>
      </c>
      <c r="AL5" s="18" t="s">
        <v>66</v>
      </c>
      <c r="AM5" s="18" t="s">
        <v>67</v>
      </c>
      <c r="AN5" s="18" t="s">
        <v>55</v>
      </c>
      <c r="AO5" s="18" t="s">
        <v>64</v>
      </c>
      <c r="AP5" s="18" t="s">
        <v>55</v>
      </c>
    </row>
    <row r="6">
      <c r="A6" s="18" t="s">
        <v>41</v>
      </c>
      <c r="B6" s="18" t="s">
        <v>68</v>
      </c>
      <c r="C6" s="24"/>
      <c r="D6" s="24"/>
      <c r="E6" s="24"/>
      <c r="F6" s="5"/>
      <c r="G6" s="20">
        <v>43556.0</v>
      </c>
      <c r="H6" s="20">
        <v>43585.0</v>
      </c>
      <c r="I6" s="18" t="s">
        <v>44</v>
      </c>
      <c r="J6" s="18" t="s">
        <v>45</v>
      </c>
      <c r="K6" s="18" t="s">
        <v>42</v>
      </c>
      <c r="L6" s="18" t="s">
        <v>69</v>
      </c>
      <c r="M6" s="18" t="s">
        <v>68</v>
      </c>
      <c r="N6" s="18" t="s">
        <v>47</v>
      </c>
      <c r="O6" s="18" t="s">
        <v>48</v>
      </c>
      <c r="P6" s="21" t="s">
        <v>62</v>
      </c>
      <c r="Q6" s="22">
        <v>11.482</v>
      </c>
      <c r="R6" s="8">
        <f t="shared" si="1"/>
        <v>2904.946</v>
      </c>
      <c r="S6" s="18">
        <f t="shared" si="2"/>
        <v>0.3074064984</v>
      </c>
      <c r="T6" s="18"/>
      <c r="U6" s="18"/>
      <c r="V6" s="5"/>
      <c r="W6" s="18" t="s">
        <v>50</v>
      </c>
      <c r="X6" s="23">
        <v>253.0</v>
      </c>
      <c r="Y6" s="23"/>
      <c r="Z6" s="18" t="s">
        <v>46</v>
      </c>
      <c r="AA6" s="18" t="s">
        <v>46</v>
      </c>
      <c r="AB6" s="18" t="s">
        <v>70</v>
      </c>
      <c r="AC6" s="18" t="s">
        <v>52</v>
      </c>
      <c r="AD6" s="23">
        <v>2.57</v>
      </c>
      <c r="AE6" s="18" t="s">
        <v>53</v>
      </c>
      <c r="AF6" s="18" t="b">
        <v>0</v>
      </c>
      <c r="AG6" s="18" t="s">
        <v>46</v>
      </c>
      <c r="AH6" s="18" t="s">
        <v>46</v>
      </c>
      <c r="AI6" s="18" t="s">
        <v>46</v>
      </c>
      <c r="AJ6" s="18" t="s">
        <v>71</v>
      </c>
      <c r="AK6" s="18" t="s">
        <v>72</v>
      </c>
      <c r="AL6" s="18" t="s">
        <v>73</v>
      </c>
      <c r="AM6" s="18" t="s">
        <v>74</v>
      </c>
      <c r="AN6" s="18" t="s">
        <v>55</v>
      </c>
      <c r="AO6" s="18" t="s">
        <v>75</v>
      </c>
      <c r="AP6" s="18" t="s">
        <v>55</v>
      </c>
    </row>
    <row r="7">
      <c r="A7" s="18" t="s">
        <v>41</v>
      </c>
      <c r="B7" s="18" t="s">
        <v>68</v>
      </c>
      <c r="C7" s="24"/>
      <c r="D7" s="24"/>
      <c r="E7" s="24"/>
      <c r="F7" s="5"/>
      <c r="G7" s="20">
        <v>43678.0</v>
      </c>
      <c r="H7" s="20">
        <v>43708.0</v>
      </c>
      <c r="I7" s="18" t="s">
        <v>44</v>
      </c>
      <c r="J7" s="18" t="s">
        <v>45</v>
      </c>
      <c r="K7" s="18" t="s">
        <v>42</v>
      </c>
      <c r="L7" s="18" t="s">
        <v>69</v>
      </c>
      <c r="M7" s="18" t="s">
        <v>68</v>
      </c>
      <c r="N7" s="18" t="s">
        <v>47</v>
      </c>
      <c r="O7" s="18" t="s">
        <v>48</v>
      </c>
      <c r="P7" s="21" t="s">
        <v>62</v>
      </c>
      <c r="Q7" s="22">
        <v>11.482</v>
      </c>
      <c r="R7" s="8">
        <f t="shared" si="1"/>
        <v>2410.0718</v>
      </c>
      <c r="S7" s="18">
        <f t="shared" si="2"/>
        <v>0.2550380396</v>
      </c>
      <c r="T7" s="18"/>
      <c r="U7" s="18"/>
      <c r="V7" s="5"/>
      <c r="W7" s="18" t="s">
        <v>50</v>
      </c>
      <c r="X7" s="23">
        <v>209.9</v>
      </c>
      <c r="Y7" s="23"/>
      <c r="Z7" s="18" t="s">
        <v>46</v>
      </c>
      <c r="AA7" s="18" t="s">
        <v>46</v>
      </c>
      <c r="AB7" s="18" t="s">
        <v>76</v>
      </c>
      <c r="AC7" s="18" t="s">
        <v>52</v>
      </c>
      <c r="AD7" s="23">
        <v>2.13</v>
      </c>
      <c r="AE7" s="18" t="s">
        <v>53</v>
      </c>
      <c r="AF7" s="18" t="b">
        <v>0</v>
      </c>
      <c r="AG7" s="18" t="s">
        <v>46</v>
      </c>
      <c r="AH7" s="18" t="s">
        <v>46</v>
      </c>
      <c r="AI7" s="18" t="s">
        <v>46</v>
      </c>
      <c r="AJ7" s="18" t="s">
        <v>71</v>
      </c>
      <c r="AK7" s="18" t="s">
        <v>72</v>
      </c>
      <c r="AL7" s="18" t="s">
        <v>73</v>
      </c>
      <c r="AM7" s="18" t="s">
        <v>74</v>
      </c>
      <c r="AN7" s="18" t="s">
        <v>55</v>
      </c>
      <c r="AO7" s="18" t="s">
        <v>75</v>
      </c>
      <c r="AP7" s="18" t="s">
        <v>55</v>
      </c>
    </row>
    <row r="8">
      <c r="A8" s="18" t="s">
        <v>41</v>
      </c>
      <c r="B8" s="18" t="s">
        <v>68</v>
      </c>
      <c r="C8" s="24"/>
      <c r="D8" s="24"/>
      <c r="E8" s="24"/>
      <c r="F8" s="5"/>
      <c r="G8" s="20">
        <v>43800.0</v>
      </c>
      <c r="H8" s="20">
        <v>43830.0</v>
      </c>
      <c r="I8" s="18" t="s">
        <v>44</v>
      </c>
      <c r="J8" s="18" t="s">
        <v>45</v>
      </c>
      <c r="K8" s="18" t="s">
        <v>42</v>
      </c>
      <c r="L8" s="18" t="s">
        <v>69</v>
      </c>
      <c r="M8" s="18" t="s">
        <v>68</v>
      </c>
      <c r="N8" s="18" t="s">
        <v>47</v>
      </c>
      <c r="O8" s="18" t="s">
        <v>48</v>
      </c>
      <c r="P8" s="21" t="s">
        <v>62</v>
      </c>
      <c r="Q8" s="22">
        <v>11.482</v>
      </c>
      <c r="R8" s="8">
        <f t="shared" si="1"/>
        <v>2969.2452</v>
      </c>
      <c r="S8" s="18">
        <f t="shared" si="2"/>
        <v>0.3142107529</v>
      </c>
      <c r="T8" s="18"/>
      <c r="U8" s="18"/>
      <c r="V8" s="5"/>
      <c r="W8" s="18" t="s">
        <v>50</v>
      </c>
      <c r="X8" s="23">
        <v>258.6</v>
      </c>
      <c r="Y8" s="23"/>
      <c r="Z8" s="18" t="s">
        <v>46</v>
      </c>
      <c r="AA8" s="18" t="s">
        <v>46</v>
      </c>
      <c r="AB8" s="18" t="s">
        <v>76</v>
      </c>
      <c r="AC8" s="18" t="s">
        <v>52</v>
      </c>
      <c r="AD8" s="23">
        <v>2.63</v>
      </c>
      <c r="AE8" s="18" t="s">
        <v>53</v>
      </c>
      <c r="AF8" s="18" t="b">
        <v>0</v>
      </c>
      <c r="AG8" s="18" t="s">
        <v>46</v>
      </c>
      <c r="AH8" s="18" t="s">
        <v>46</v>
      </c>
      <c r="AI8" s="18" t="s">
        <v>46</v>
      </c>
      <c r="AJ8" s="18" t="s">
        <v>71</v>
      </c>
      <c r="AK8" s="18" t="s">
        <v>72</v>
      </c>
      <c r="AL8" s="18" t="s">
        <v>73</v>
      </c>
      <c r="AM8" s="18" t="s">
        <v>74</v>
      </c>
      <c r="AN8" s="18" t="s">
        <v>55</v>
      </c>
      <c r="AO8" s="18" t="s">
        <v>75</v>
      </c>
      <c r="AP8" s="18" t="s">
        <v>55</v>
      </c>
    </row>
    <row r="9">
      <c r="A9" s="18" t="s">
        <v>41</v>
      </c>
      <c r="B9" s="18" t="s">
        <v>68</v>
      </c>
      <c r="C9" s="24"/>
      <c r="D9" s="24"/>
      <c r="E9" s="24"/>
      <c r="F9" s="5"/>
      <c r="G9" s="20">
        <v>43497.0</v>
      </c>
      <c r="H9" s="20">
        <v>43524.0</v>
      </c>
      <c r="I9" s="18" t="s">
        <v>44</v>
      </c>
      <c r="J9" s="18" t="s">
        <v>45</v>
      </c>
      <c r="K9" s="18" t="s">
        <v>42</v>
      </c>
      <c r="L9" s="18" t="s">
        <v>69</v>
      </c>
      <c r="M9" s="18" t="s">
        <v>68</v>
      </c>
      <c r="N9" s="18" t="s">
        <v>47</v>
      </c>
      <c r="O9" s="18" t="s">
        <v>48</v>
      </c>
      <c r="P9" s="21" t="s">
        <v>62</v>
      </c>
      <c r="Q9" s="22">
        <v>11.482</v>
      </c>
      <c r="R9" s="8">
        <f t="shared" si="1"/>
        <v>2617.896</v>
      </c>
      <c r="S9" s="18">
        <f t="shared" si="2"/>
        <v>0.2770303622</v>
      </c>
      <c r="T9" s="18"/>
      <c r="U9" s="18"/>
      <c r="V9" s="5"/>
      <c r="W9" s="18" t="s">
        <v>50</v>
      </c>
      <c r="X9" s="23">
        <v>228.0</v>
      </c>
      <c r="Y9" s="23"/>
      <c r="Z9" s="18" t="s">
        <v>46</v>
      </c>
      <c r="AA9" s="18" t="s">
        <v>46</v>
      </c>
      <c r="AB9" s="18" t="s">
        <v>70</v>
      </c>
      <c r="AC9" s="18" t="s">
        <v>52</v>
      </c>
      <c r="AD9" s="23">
        <v>2.32</v>
      </c>
      <c r="AE9" s="18" t="s">
        <v>53</v>
      </c>
      <c r="AF9" s="18" t="b">
        <v>0</v>
      </c>
      <c r="AG9" s="18" t="s">
        <v>46</v>
      </c>
      <c r="AH9" s="18" t="s">
        <v>46</v>
      </c>
      <c r="AI9" s="18" t="s">
        <v>46</v>
      </c>
      <c r="AJ9" s="18" t="s">
        <v>71</v>
      </c>
      <c r="AK9" s="18" t="s">
        <v>72</v>
      </c>
      <c r="AL9" s="18" t="s">
        <v>73</v>
      </c>
      <c r="AM9" s="18" t="s">
        <v>74</v>
      </c>
      <c r="AN9" s="18" t="s">
        <v>55</v>
      </c>
      <c r="AO9" s="18" t="s">
        <v>75</v>
      </c>
      <c r="AP9" s="18" t="s">
        <v>55</v>
      </c>
    </row>
    <row r="10">
      <c r="A10" s="5" t="s">
        <v>41</v>
      </c>
      <c r="B10" s="5" t="s">
        <v>77</v>
      </c>
      <c r="C10" s="6">
        <v>2019.0</v>
      </c>
      <c r="D10" s="6" t="s">
        <v>78</v>
      </c>
      <c r="E10" s="6">
        <v>2750.995</v>
      </c>
      <c r="F10" s="6">
        <v>24.74</v>
      </c>
      <c r="G10" s="7">
        <v>43556.0</v>
      </c>
      <c r="H10" s="7">
        <v>43585.0</v>
      </c>
      <c r="I10" s="5" t="s">
        <v>44</v>
      </c>
      <c r="J10" s="5" t="s">
        <v>45</v>
      </c>
      <c r="K10" s="5" t="s">
        <v>42</v>
      </c>
      <c r="L10" s="5" t="s">
        <v>69</v>
      </c>
      <c r="M10" s="5" t="s">
        <v>77</v>
      </c>
      <c r="N10" s="5" t="s">
        <v>47</v>
      </c>
      <c r="O10" s="5" t="s">
        <v>48</v>
      </c>
      <c r="P10" s="5" t="s">
        <v>79</v>
      </c>
      <c r="Q10" s="6">
        <v>15.859</v>
      </c>
      <c r="R10" s="8">
        <f t="shared" si="1"/>
        <v>3544.756103</v>
      </c>
      <c r="S10" s="5">
        <f>R10*96/1000*0.09234345407</f>
        <v>31.42416215</v>
      </c>
      <c r="T10" s="5">
        <f>sum(S10:S20)</f>
        <v>35.40434669</v>
      </c>
      <c r="U10" s="5">
        <f>T10/2</f>
        <v>17.70217334</v>
      </c>
      <c r="V10" s="5">
        <f>T10*(132/96)</f>
        <v>48.6809767</v>
      </c>
      <c r="W10" s="5" t="s">
        <v>50</v>
      </c>
      <c r="X10" s="5">
        <v>223.517</v>
      </c>
      <c r="Y10" s="5">
        <f>sum(X10:X37)</f>
        <v>90287.095</v>
      </c>
      <c r="Z10" s="5" t="s">
        <v>46</v>
      </c>
      <c r="AA10" s="5" t="s">
        <v>46</v>
      </c>
      <c r="AB10" s="5" t="s">
        <v>80</v>
      </c>
      <c r="AC10" s="5" t="s">
        <v>52</v>
      </c>
      <c r="AD10" s="5">
        <v>2.01</v>
      </c>
      <c r="AE10" s="5" t="s">
        <v>53</v>
      </c>
      <c r="AF10" s="5" t="b">
        <v>0</v>
      </c>
      <c r="AG10" s="5" t="s">
        <v>46</v>
      </c>
      <c r="AH10" s="5" t="s">
        <v>46</v>
      </c>
      <c r="AI10" s="5" t="s">
        <v>46</v>
      </c>
      <c r="AJ10" s="5" t="s">
        <v>71</v>
      </c>
      <c r="AK10" s="5" t="s">
        <v>72</v>
      </c>
      <c r="AL10" s="5" t="s">
        <v>81</v>
      </c>
      <c r="AM10" s="5" t="s">
        <v>82</v>
      </c>
      <c r="AN10" s="5" t="s">
        <v>55</v>
      </c>
      <c r="AO10" s="5" t="s">
        <v>75</v>
      </c>
      <c r="AP10" s="5" t="s">
        <v>55</v>
      </c>
    </row>
    <row r="11">
      <c r="A11" s="18" t="s">
        <v>41</v>
      </c>
      <c r="B11" s="18" t="s">
        <v>77</v>
      </c>
      <c r="C11" s="10"/>
      <c r="D11" s="19"/>
      <c r="E11" s="24"/>
      <c r="F11" s="5"/>
      <c r="G11" s="20">
        <v>43678.0</v>
      </c>
      <c r="H11" s="20">
        <v>43708.0</v>
      </c>
      <c r="I11" s="18" t="s">
        <v>44</v>
      </c>
      <c r="J11" s="18" t="s">
        <v>45</v>
      </c>
      <c r="K11" s="18" t="s">
        <v>42</v>
      </c>
      <c r="L11" s="18" t="s">
        <v>69</v>
      </c>
      <c r="M11" s="18" t="s">
        <v>77</v>
      </c>
      <c r="N11" s="18" t="s">
        <v>47</v>
      </c>
      <c r="O11" s="18" t="s">
        <v>48</v>
      </c>
      <c r="P11" s="21" t="s">
        <v>79</v>
      </c>
      <c r="Q11" s="24">
        <v>15.859</v>
      </c>
      <c r="R11" s="8">
        <f t="shared" si="1"/>
        <v>4152.108226</v>
      </c>
      <c r="S11" s="18">
        <f t="shared" ref="S11:S75" si="3">R11*96/1000*0.00110231</f>
        <v>0.4393834002</v>
      </c>
      <c r="T11" s="18"/>
      <c r="U11" s="18"/>
      <c r="V11" s="5"/>
      <c r="W11" s="18" t="s">
        <v>50</v>
      </c>
      <c r="X11" s="23">
        <v>261.814</v>
      </c>
      <c r="Y11" s="23"/>
      <c r="Z11" s="18" t="s">
        <v>46</v>
      </c>
      <c r="AA11" s="18" t="s">
        <v>46</v>
      </c>
      <c r="AB11" s="18" t="s">
        <v>83</v>
      </c>
      <c r="AC11" s="18" t="s">
        <v>52</v>
      </c>
      <c r="AD11" s="23">
        <v>2.35</v>
      </c>
      <c r="AE11" s="18" t="s">
        <v>53</v>
      </c>
      <c r="AF11" s="18" t="b">
        <v>0</v>
      </c>
      <c r="AG11" s="18" t="s">
        <v>46</v>
      </c>
      <c r="AH11" s="18" t="s">
        <v>46</v>
      </c>
      <c r="AI11" s="18" t="s">
        <v>46</v>
      </c>
      <c r="AJ11" s="18" t="s">
        <v>71</v>
      </c>
      <c r="AK11" s="18" t="s">
        <v>72</v>
      </c>
      <c r="AL11" s="18" t="s">
        <v>81</v>
      </c>
      <c r="AM11" s="18" t="s">
        <v>82</v>
      </c>
      <c r="AN11" s="18" t="s">
        <v>55</v>
      </c>
      <c r="AO11" s="18" t="s">
        <v>75</v>
      </c>
      <c r="AP11" s="18" t="s">
        <v>55</v>
      </c>
    </row>
    <row r="12">
      <c r="A12" s="18" t="s">
        <v>41</v>
      </c>
      <c r="B12" s="18" t="s">
        <v>77</v>
      </c>
      <c r="C12" s="24"/>
      <c r="D12" s="24"/>
      <c r="E12" s="24"/>
      <c r="F12" s="5"/>
      <c r="G12" s="20">
        <v>43800.0</v>
      </c>
      <c r="H12" s="20">
        <v>43830.0</v>
      </c>
      <c r="I12" s="18" t="s">
        <v>44</v>
      </c>
      <c r="J12" s="18" t="s">
        <v>45</v>
      </c>
      <c r="K12" s="18" t="s">
        <v>42</v>
      </c>
      <c r="L12" s="18" t="s">
        <v>69</v>
      </c>
      <c r="M12" s="18" t="s">
        <v>77</v>
      </c>
      <c r="N12" s="18" t="s">
        <v>47</v>
      </c>
      <c r="O12" s="18" t="s">
        <v>48</v>
      </c>
      <c r="P12" s="21" t="s">
        <v>79</v>
      </c>
      <c r="Q12" s="24">
        <v>15.859</v>
      </c>
      <c r="R12" s="8">
        <f t="shared" si="1"/>
        <v>3610.015888</v>
      </c>
      <c r="S12" s="18">
        <f t="shared" si="3"/>
        <v>0.3820182349</v>
      </c>
      <c r="T12" s="18"/>
      <c r="U12" s="18"/>
      <c r="V12" s="5"/>
      <c r="W12" s="18" t="s">
        <v>50</v>
      </c>
      <c r="X12" s="23">
        <v>227.632</v>
      </c>
      <c r="Y12" s="23"/>
      <c r="Z12" s="18" t="s">
        <v>46</v>
      </c>
      <c r="AA12" s="18" t="s">
        <v>46</v>
      </c>
      <c r="AB12" s="18" t="s">
        <v>83</v>
      </c>
      <c r="AC12" s="18" t="s">
        <v>52</v>
      </c>
      <c r="AD12" s="23">
        <v>2.05</v>
      </c>
      <c r="AE12" s="18" t="s">
        <v>53</v>
      </c>
      <c r="AF12" s="18" t="b">
        <v>0</v>
      </c>
      <c r="AG12" s="18" t="s">
        <v>46</v>
      </c>
      <c r="AH12" s="18" t="s">
        <v>46</v>
      </c>
      <c r="AI12" s="18" t="s">
        <v>46</v>
      </c>
      <c r="AJ12" s="18" t="s">
        <v>71</v>
      </c>
      <c r="AK12" s="18" t="s">
        <v>72</v>
      </c>
      <c r="AL12" s="18" t="s">
        <v>81</v>
      </c>
      <c r="AM12" s="18" t="s">
        <v>82</v>
      </c>
      <c r="AN12" s="18" t="s">
        <v>55</v>
      </c>
      <c r="AO12" s="18" t="s">
        <v>75</v>
      </c>
      <c r="AP12" s="18" t="s">
        <v>55</v>
      </c>
    </row>
    <row r="13">
      <c r="A13" s="18" t="s">
        <v>41</v>
      </c>
      <c r="B13" s="18" t="s">
        <v>77</v>
      </c>
      <c r="C13" s="24"/>
      <c r="D13" s="24"/>
      <c r="E13" s="24"/>
      <c r="F13" s="5"/>
      <c r="G13" s="20">
        <v>43497.0</v>
      </c>
      <c r="H13" s="20">
        <v>43524.0</v>
      </c>
      <c r="I13" s="18" t="s">
        <v>44</v>
      </c>
      <c r="J13" s="18" t="s">
        <v>45</v>
      </c>
      <c r="K13" s="18" t="s">
        <v>42</v>
      </c>
      <c r="L13" s="18" t="s">
        <v>69</v>
      </c>
      <c r="M13" s="18" t="s">
        <v>77</v>
      </c>
      <c r="N13" s="18" t="s">
        <v>47</v>
      </c>
      <c r="O13" s="18" t="s">
        <v>48</v>
      </c>
      <c r="P13" s="21" t="s">
        <v>79</v>
      </c>
      <c r="Q13" s="24">
        <v>15.859</v>
      </c>
      <c r="R13" s="8">
        <f t="shared" si="1"/>
        <v>3582.040612</v>
      </c>
      <c r="S13" s="18">
        <f t="shared" si="3"/>
        <v>0.379057842</v>
      </c>
      <c r="T13" s="18"/>
      <c r="U13" s="18"/>
      <c r="V13" s="5"/>
      <c r="W13" s="18" t="s">
        <v>50</v>
      </c>
      <c r="X13" s="23">
        <v>225.868</v>
      </c>
      <c r="Y13" s="23"/>
      <c r="Z13" s="18" t="s">
        <v>46</v>
      </c>
      <c r="AA13" s="18" t="s">
        <v>46</v>
      </c>
      <c r="AB13" s="18" t="s">
        <v>80</v>
      </c>
      <c r="AC13" s="18" t="s">
        <v>52</v>
      </c>
      <c r="AD13" s="23">
        <v>2.03</v>
      </c>
      <c r="AE13" s="18" t="s">
        <v>53</v>
      </c>
      <c r="AF13" s="18" t="b">
        <v>0</v>
      </c>
      <c r="AG13" s="18" t="s">
        <v>46</v>
      </c>
      <c r="AH13" s="18" t="s">
        <v>46</v>
      </c>
      <c r="AI13" s="18" t="s">
        <v>46</v>
      </c>
      <c r="AJ13" s="18" t="s">
        <v>71</v>
      </c>
      <c r="AK13" s="18" t="s">
        <v>72</v>
      </c>
      <c r="AL13" s="18" t="s">
        <v>81</v>
      </c>
      <c r="AM13" s="18" t="s">
        <v>82</v>
      </c>
      <c r="AN13" s="18" t="s">
        <v>55</v>
      </c>
      <c r="AO13" s="18" t="s">
        <v>75</v>
      </c>
      <c r="AP13" s="18" t="s">
        <v>55</v>
      </c>
    </row>
    <row r="14">
      <c r="A14" s="18" t="s">
        <v>41</v>
      </c>
      <c r="B14" s="18" t="s">
        <v>77</v>
      </c>
      <c r="C14" s="24"/>
      <c r="D14" s="24"/>
      <c r="E14" s="24"/>
      <c r="F14" s="5"/>
      <c r="G14" s="20">
        <v>43466.0</v>
      </c>
      <c r="H14" s="20">
        <v>43495.0</v>
      </c>
      <c r="I14" s="18" t="s">
        <v>44</v>
      </c>
      <c r="J14" s="18" t="s">
        <v>45</v>
      </c>
      <c r="K14" s="18" t="s">
        <v>42</v>
      </c>
      <c r="L14" s="18" t="s">
        <v>69</v>
      </c>
      <c r="M14" s="18" t="s">
        <v>77</v>
      </c>
      <c r="N14" s="18" t="s">
        <v>47</v>
      </c>
      <c r="O14" s="18" t="s">
        <v>48</v>
      </c>
      <c r="P14" s="21" t="s">
        <v>79</v>
      </c>
      <c r="Q14" s="24">
        <v>15.859</v>
      </c>
      <c r="R14" s="8">
        <f t="shared" si="1"/>
        <v>3594.886402</v>
      </c>
      <c r="S14" s="18">
        <f t="shared" si="3"/>
        <v>0.3804172061</v>
      </c>
      <c r="T14" s="18"/>
      <c r="U14" s="18"/>
      <c r="V14" s="5"/>
      <c r="W14" s="18" t="s">
        <v>50</v>
      </c>
      <c r="X14" s="23">
        <v>226.678</v>
      </c>
      <c r="Y14" s="23"/>
      <c r="Z14" s="18" t="s">
        <v>46</v>
      </c>
      <c r="AA14" s="18" t="s">
        <v>46</v>
      </c>
      <c r="AB14" s="18" t="s">
        <v>80</v>
      </c>
      <c r="AC14" s="18" t="s">
        <v>52</v>
      </c>
      <c r="AD14" s="23">
        <v>2.04</v>
      </c>
      <c r="AE14" s="18" t="s">
        <v>53</v>
      </c>
      <c r="AF14" s="18" t="b">
        <v>0</v>
      </c>
      <c r="AG14" s="18" t="s">
        <v>46</v>
      </c>
      <c r="AH14" s="18" t="s">
        <v>46</v>
      </c>
      <c r="AI14" s="18" t="s">
        <v>46</v>
      </c>
      <c r="AJ14" s="18" t="s">
        <v>71</v>
      </c>
      <c r="AK14" s="18" t="s">
        <v>72</v>
      </c>
      <c r="AL14" s="18" t="s">
        <v>81</v>
      </c>
      <c r="AM14" s="18" t="s">
        <v>82</v>
      </c>
      <c r="AN14" s="18" t="s">
        <v>55</v>
      </c>
      <c r="AO14" s="18" t="s">
        <v>75</v>
      </c>
      <c r="AP14" s="18" t="s">
        <v>55</v>
      </c>
    </row>
    <row r="15">
      <c r="A15" s="18" t="s">
        <v>41</v>
      </c>
      <c r="B15" s="18" t="s">
        <v>77</v>
      </c>
      <c r="C15" s="24"/>
      <c r="D15" s="24"/>
      <c r="E15" s="24"/>
      <c r="F15" s="5"/>
      <c r="G15" s="20">
        <v>43647.0</v>
      </c>
      <c r="H15" s="20">
        <v>43677.0</v>
      </c>
      <c r="I15" s="18" t="s">
        <v>44</v>
      </c>
      <c r="J15" s="18" t="s">
        <v>45</v>
      </c>
      <c r="K15" s="18" t="s">
        <v>42</v>
      </c>
      <c r="L15" s="18" t="s">
        <v>69</v>
      </c>
      <c r="M15" s="18" t="s">
        <v>77</v>
      </c>
      <c r="N15" s="18" t="s">
        <v>47</v>
      </c>
      <c r="O15" s="18" t="s">
        <v>48</v>
      </c>
      <c r="P15" s="21" t="s">
        <v>79</v>
      </c>
      <c r="Q15" s="24">
        <v>15.859</v>
      </c>
      <c r="R15" s="8">
        <f t="shared" si="1"/>
        <v>4475.25121</v>
      </c>
      <c r="S15" s="18">
        <f t="shared" si="3"/>
        <v>0.4735789595</v>
      </c>
      <c r="T15" s="18"/>
      <c r="U15" s="18"/>
      <c r="V15" s="5"/>
      <c r="W15" s="18" t="s">
        <v>50</v>
      </c>
      <c r="X15" s="23">
        <v>282.19</v>
      </c>
      <c r="Y15" s="23"/>
      <c r="Z15" s="18" t="s">
        <v>46</v>
      </c>
      <c r="AA15" s="18" t="s">
        <v>46</v>
      </c>
      <c r="AB15" s="18" t="s">
        <v>83</v>
      </c>
      <c r="AC15" s="18" t="s">
        <v>52</v>
      </c>
      <c r="AD15" s="23">
        <v>2.54</v>
      </c>
      <c r="AE15" s="18" t="s">
        <v>53</v>
      </c>
      <c r="AF15" s="18" t="b">
        <v>0</v>
      </c>
      <c r="AG15" s="18" t="s">
        <v>46</v>
      </c>
      <c r="AH15" s="18" t="s">
        <v>46</v>
      </c>
      <c r="AI15" s="18" t="s">
        <v>46</v>
      </c>
      <c r="AJ15" s="18" t="s">
        <v>71</v>
      </c>
      <c r="AK15" s="18" t="s">
        <v>72</v>
      </c>
      <c r="AL15" s="18" t="s">
        <v>81</v>
      </c>
      <c r="AM15" s="18" t="s">
        <v>82</v>
      </c>
      <c r="AN15" s="18" t="s">
        <v>55</v>
      </c>
      <c r="AO15" s="18" t="s">
        <v>75</v>
      </c>
      <c r="AP15" s="18" t="s">
        <v>55</v>
      </c>
    </row>
    <row r="16">
      <c r="A16" s="18" t="s">
        <v>41</v>
      </c>
      <c r="B16" s="18" t="s">
        <v>77</v>
      </c>
      <c r="C16" s="24"/>
      <c r="D16" s="24"/>
      <c r="E16" s="24"/>
      <c r="F16" s="5"/>
      <c r="G16" s="20">
        <v>43617.0</v>
      </c>
      <c r="H16" s="20">
        <v>43646.0</v>
      </c>
      <c r="I16" s="18" t="s">
        <v>44</v>
      </c>
      <c r="J16" s="18" t="s">
        <v>45</v>
      </c>
      <c r="K16" s="18" t="s">
        <v>42</v>
      </c>
      <c r="L16" s="18" t="s">
        <v>69</v>
      </c>
      <c r="M16" s="18" t="s">
        <v>77</v>
      </c>
      <c r="N16" s="18" t="s">
        <v>47</v>
      </c>
      <c r="O16" s="18" t="s">
        <v>48</v>
      </c>
      <c r="P16" s="21" t="s">
        <v>79</v>
      </c>
      <c r="Q16" s="24">
        <v>15.859</v>
      </c>
      <c r="R16" s="8">
        <f t="shared" si="1"/>
        <v>3556.475904</v>
      </c>
      <c r="S16" s="18">
        <f t="shared" si="3"/>
        <v>0.3763525396</v>
      </c>
      <c r="T16" s="18"/>
      <c r="U16" s="18"/>
      <c r="V16" s="5"/>
      <c r="W16" s="18" t="s">
        <v>50</v>
      </c>
      <c r="X16" s="23">
        <v>224.256</v>
      </c>
      <c r="Y16" s="23"/>
      <c r="Z16" s="18" t="s">
        <v>46</v>
      </c>
      <c r="AA16" s="18" t="s">
        <v>46</v>
      </c>
      <c r="AB16" s="18" t="s">
        <v>80</v>
      </c>
      <c r="AC16" s="18" t="s">
        <v>52</v>
      </c>
      <c r="AD16" s="23">
        <v>2.02</v>
      </c>
      <c r="AE16" s="18" t="s">
        <v>53</v>
      </c>
      <c r="AF16" s="18" t="b">
        <v>0</v>
      </c>
      <c r="AG16" s="18" t="s">
        <v>46</v>
      </c>
      <c r="AH16" s="18" t="s">
        <v>46</v>
      </c>
      <c r="AI16" s="18" t="s">
        <v>46</v>
      </c>
      <c r="AJ16" s="18" t="s">
        <v>71</v>
      </c>
      <c r="AK16" s="18" t="s">
        <v>72</v>
      </c>
      <c r="AL16" s="18" t="s">
        <v>81</v>
      </c>
      <c r="AM16" s="18" t="s">
        <v>82</v>
      </c>
      <c r="AN16" s="18" t="s">
        <v>55</v>
      </c>
      <c r="AO16" s="18" t="s">
        <v>75</v>
      </c>
      <c r="AP16" s="18" t="s">
        <v>55</v>
      </c>
    </row>
    <row r="17">
      <c r="A17" s="18" t="s">
        <v>41</v>
      </c>
      <c r="B17" s="18" t="s">
        <v>77</v>
      </c>
      <c r="C17" s="24"/>
      <c r="D17" s="24"/>
      <c r="E17" s="24"/>
      <c r="F17" s="5"/>
      <c r="G17" s="20">
        <v>43525.0</v>
      </c>
      <c r="H17" s="20">
        <v>43555.0</v>
      </c>
      <c r="I17" s="18" t="s">
        <v>44</v>
      </c>
      <c r="J17" s="18" t="s">
        <v>45</v>
      </c>
      <c r="K17" s="18" t="s">
        <v>42</v>
      </c>
      <c r="L17" s="18" t="s">
        <v>69</v>
      </c>
      <c r="M17" s="18" t="s">
        <v>77</v>
      </c>
      <c r="N17" s="18" t="s">
        <v>47</v>
      </c>
      <c r="O17" s="18" t="s">
        <v>48</v>
      </c>
      <c r="P17" s="21" t="s">
        <v>79</v>
      </c>
      <c r="Q17" s="24">
        <v>15.859</v>
      </c>
      <c r="R17" s="8">
        <f t="shared" si="1"/>
        <v>5747.238164</v>
      </c>
      <c r="S17" s="18">
        <f t="shared" si="3"/>
        <v>0.6081828577</v>
      </c>
      <c r="T17" s="18"/>
      <c r="U17" s="18"/>
      <c r="V17" s="5"/>
      <c r="W17" s="18" t="s">
        <v>50</v>
      </c>
      <c r="X17" s="23">
        <v>362.396</v>
      </c>
      <c r="Y17" s="23"/>
      <c r="Z17" s="18" t="s">
        <v>46</v>
      </c>
      <c r="AA17" s="18" t="s">
        <v>46</v>
      </c>
      <c r="AB17" s="18" t="s">
        <v>80</v>
      </c>
      <c r="AC17" s="18" t="s">
        <v>52</v>
      </c>
      <c r="AD17" s="23">
        <v>3.26</v>
      </c>
      <c r="AE17" s="18" t="s">
        <v>53</v>
      </c>
      <c r="AF17" s="18" t="b">
        <v>0</v>
      </c>
      <c r="AG17" s="18" t="s">
        <v>46</v>
      </c>
      <c r="AH17" s="18" t="s">
        <v>46</v>
      </c>
      <c r="AI17" s="18" t="s">
        <v>46</v>
      </c>
      <c r="AJ17" s="18" t="s">
        <v>71</v>
      </c>
      <c r="AK17" s="18" t="s">
        <v>72</v>
      </c>
      <c r="AL17" s="18" t="s">
        <v>81</v>
      </c>
      <c r="AM17" s="18" t="s">
        <v>82</v>
      </c>
      <c r="AN17" s="18" t="s">
        <v>55</v>
      </c>
      <c r="AO17" s="18" t="s">
        <v>75</v>
      </c>
      <c r="AP17" s="18" t="s">
        <v>55</v>
      </c>
    </row>
    <row r="18">
      <c r="A18" s="18" t="s">
        <v>41</v>
      </c>
      <c r="B18" s="18" t="s">
        <v>77</v>
      </c>
      <c r="C18" s="24"/>
      <c r="D18" s="24"/>
      <c r="E18" s="24"/>
      <c r="F18" s="5"/>
      <c r="G18" s="20">
        <v>43586.0</v>
      </c>
      <c r="H18" s="20">
        <v>43616.0</v>
      </c>
      <c r="I18" s="18" t="s">
        <v>44</v>
      </c>
      <c r="J18" s="18" t="s">
        <v>45</v>
      </c>
      <c r="K18" s="18" t="s">
        <v>42</v>
      </c>
      <c r="L18" s="18" t="s">
        <v>69</v>
      </c>
      <c r="M18" s="18" t="s">
        <v>77</v>
      </c>
      <c r="N18" s="18" t="s">
        <v>47</v>
      </c>
      <c r="O18" s="18" t="s">
        <v>48</v>
      </c>
      <c r="P18" s="21" t="s">
        <v>79</v>
      </c>
      <c r="Q18" s="24">
        <v>15.859</v>
      </c>
      <c r="R18" s="8">
        <f t="shared" si="1"/>
        <v>4286.227789</v>
      </c>
      <c r="S18" s="18">
        <f t="shared" si="3"/>
        <v>0.4535761684</v>
      </c>
      <c r="T18" s="18"/>
      <c r="U18" s="18"/>
      <c r="V18" s="5"/>
      <c r="W18" s="18" t="s">
        <v>50</v>
      </c>
      <c r="X18" s="23">
        <v>270.271</v>
      </c>
      <c r="Y18" s="23"/>
      <c r="Z18" s="18" t="s">
        <v>46</v>
      </c>
      <c r="AA18" s="18" t="s">
        <v>46</v>
      </c>
      <c r="AB18" s="18" t="s">
        <v>80</v>
      </c>
      <c r="AC18" s="18" t="s">
        <v>52</v>
      </c>
      <c r="AD18" s="23">
        <v>2.43</v>
      </c>
      <c r="AE18" s="18" t="s">
        <v>53</v>
      </c>
      <c r="AF18" s="18" t="b">
        <v>0</v>
      </c>
      <c r="AG18" s="18" t="s">
        <v>46</v>
      </c>
      <c r="AH18" s="18" t="s">
        <v>46</v>
      </c>
      <c r="AI18" s="18" t="s">
        <v>46</v>
      </c>
      <c r="AJ18" s="18" t="s">
        <v>71</v>
      </c>
      <c r="AK18" s="18" t="s">
        <v>72</v>
      </c>
      <c r="AL18" s="18" t="s">
        <v>81</v>
      </c>
      <c r="AM18" s="18" t="s">
        <v>82</v>
      </c>
      <c r="AN18" s="18" t="s">
        <v>55</v>
      </c>
      <c r="AO18" s="18" t="s">
        <v>75</v>
      </c>
      <c r="AP18" s="18" t="s">
        <v>55</v>
      </c>
    </row>
    <row r="19">
      <c r="A19" s="18" t="s">
        <v>41</v>
      </c>
      <c r="B19" s="18" t="s">
        <v>77</v>
      </c>
      <c r="C19" s="24"/>
      <c r="D19" s="24"/>
      <c r="E19" s="24"/>
      <c r="F19" s="5"/>
      <c r="G19" s="20">
        <v>43770.0</v>
      </c>
      <c r="H19" s="20">
        <v>43799.0</v>
      </c>
      <c r="I19" s="18" t="s">
        <v>44</v>
      </c>
      <c r="J19" s="18" t="s">
        <v>45</v>
      </c>
      <c r="K19" s="18" t="s">
        <v>42</v>
      </c>
      <c r="L19" s="18" t="s">
        <v>69</v>
      </c>
      <c r="M19" s="18" t="s">
        <v>77</v>
      </c>
      <c r="N19" s="18" t="s">
        <v>47</v>
      </c>
      <c r="O19" s="18" t="s">
        <v>48</v>
      </c>
      <c r="P19" s="21" t="s">
        <v>79</v>
      </c>
      <c r="Q19" s="24">
        <v>15.859</v>
      </c>
      <c r="R19" s="8">
        <f t="shared" si="1"/>
        <v>1374.531248</v>
      </c>
      <c r="S19" s="18">
        <f t="shared" si="3"/>
        <v>0.1454553158</v>
      </c>
      <c r="T19" s="18"/>
      <c r="U19" s="18"/>
      <c r="V19" s="5"/>
      <c r="W19" s="18" t="s">
        <v>50</v>
      </c>
      <c r="X19" s="23">
        <v>86.672</v>
      </c>
      <c r="Y19" s="23"/>
      <c r="Z19" s="18" t="s">
        <v>46</v>
      </c>
      <c r="AA19" s="18" t="s">
        <v>46</v>
      </c>
      <c r="AB19" s="18" t="s">
        <v>83</v>
      </c>
      <c r="AC19" s="18" t="s">
        <v>52</v>
      </c>
      <c r="AD19" s="23">
        <v>0.78</v>
      </c>
      <c r="AE19" s="18" t="s">
        <v>53</v>
      </c>
      <c r="AF19" s="18" t="b">
        <v>0</v>
      </c>
      <c r="AG19" s="18" t="s">
        <v>46</v>
      </c>
      <c r="AH19" s="18" t="s">
        <v>46</v>
      </c>
      <c r="AI19" s="18" t="s">
        <v>46</v>
      </c>
      <c r="AJ19" s="18" t="s">
        <v>71</v>
      </c>
      <c r="AK19" s="18" t="s">
        <v>72</v>
      </c>
      <c r="AL19" s="18" t="s">
        <v>81</v>
      </c>
      <c r="AM19" s="18" t="s">
        <v>82</v>
      </c>
      <c r="AN19" s="18" t="s">
        <v>55</v>
      </c>
      <c r="AO19" s="18" t="s">
        <v>75</v>
      </c>
      <c r="AP19" s="18" t="s">
        <v>55</v>
      </c>
    </row>
    <row r="20">
      <c r="A20" s="18" t="s">
        <v>41</v>
      </c>
      <c r="B20" s="18" t="s">
        <v>77</v>
      </c>
      <c r="C20" s="24"/>
      <c r="D20" s="24"/>
      <c r="E20" s="24"/>
      <c r="F20" s="5"/>
      <c r="G20" s="20">
        <v>43739.0</v>
      </c>
      <c r="H20" s="20">
        <v>43769.0</v>
      </c>
      <c r="I20" s="18" t="s">
        <v>44</v>
      </c>
      <c r="J20" s="18" t="s">
        <v>45</v>
      </c>
      <c r="K20" s="18" t="s">
        <v>42</v>
      </c>
      <c r="L20" s="18" t="s">
        <v>69</v>
      </c>
      <c r="M20" s="18" t="s">
        <v>77</v>
      </c>
      <c r="N20" s="18" t="s">
        <v>47</v>
      </c>
      <c r="O20" s="18" t="s">
        <v>48</v>
      </c>
      <c r="P20" s="21" t="s">
        <v>79</v>
      </c>
      <c r="Q20" s="24">
        <v>15.859</v>
      </c>
      <c r="R20" s="8">
        <f t="shared" si="1"/>
        <v>3233.380497</v>
      </c>
      <c r="S20" s="18">
        <f t="shared" si="3"/>
        <v>0.3421620149</v>
      </c>
      <c r="T20" s="18"/>
      <c r="U20" s="18"/>
      <c r="V20" s="5"/>
      <c r="W20" s="18" t="s">
        <v>50</v>
      </c>
      <c r="X20" s="23">
        <v>203.883</v>
      </c>
      <c r="Y20" s="23"/>
      <c r="Z20" s="18" t="s">
        <v>46</v>
      </c>
      <c r="AA20" s="18" t="s">
        <v>46</v>
      </c>
      <c r="AB20" s="18" t="s">
        <v>83</v>
      </c>
      <c r="AC20" s="18" t="s">
        <v>52</v>
      </c>
      <c r="AD20" s="23">
        <v>1.83</v>
      </c>
      <c r="AE20" s="18" t="s">
        <v>53</v>
      </c>
      <c r="AF20" s="18" t="b">
        <v>0</v>
      </c>
      <c r="AG20" s="18" t="s">
        <v>46</v>
      </c>
      <c r="AH20" s="18" t="s">
        <v>46</v>
      </c>
      <c r="AI20" s="18" t="s">
        <v>46</v>
      </c>
      <c r="AJ20" s="18" t="s">
        <v>71</v>
      </c>
      <c r="AK20" s="18" t="s">
        <v>72</v>
      </c>
      <c r="AL20" s="18" t="s">
        <v>81</v>
      </c>
      <c r="AM20" s="18" t="s">
        <v>82</v>
      </c>
      <c r="AN20" s="18" t="s">
        <v>55</v>
      </c>
      <c r="AO20" s="18" t="s">
        <v>75</v>
      </c>
      <c r="AP20" s="18" t="s">
        <v>55</v>
      </c>
    </row>
    <row r="21">
      <c r="A21" s="18" t="s">
        <v>41</v>
      </c>
      <c r="B21" s="18" t="s">
        <v>77</v>
      </c>
      <c r="C21" s="24"/>
      <c r="D21" s="24"/>
      <c r="E21" s="24"/>
      <c r="F21" s="5"/>
      <c r="G21" s="20">
        <v>43709.0</v>
      </c>
      <c r="H21" s="20">
        <v>43738.0</v>
      </c>
      <c r="I21" s="18" t="s">
        <v>44</v>
      </c>
      <c r="J21" s="18" t="s">
        <v>45</v>
      </c>
      <c r="K21" s="18" t="s">
        <v>42</v>
      </c>
      <c r="L21" s="18" t="s">
        <v>69</v>
      </c>
      <c r="M21" s="18" t="s">
        <v>77</v>
      </c>
      <c r="N21" s="18" t="s">
        <v>47</v>
      </c>
      <c r="O21" s="18" t="s">
        <v>48</v>
      </c>
      <c r="P21" s="21" t="s">
        <v>79</v>
      </c>
      <c r="Q21" s="24">
        <v>15.859</v>
      </c>
      <c r="R21" s="8">
        <f t="shared" si="1"/>
        <v>2471.117662</v>
      </c>
      <c r="S21" s="18">
        <f t="shared" si="3"/>
        <v>0.2614980202</v>
      </c>
      <c r="T21" s="18"/>
      <c r="U21" s="18"/>
      <c r="V21" s="5"/>
      <c r="W21" s="18" t="s">
        <v>50</v>
      </c>
      <c r="X21" s="23">
        <v>155.818</v>
      </c>
      <c r="Y21" s="23"/>
      <c r="Z21" s="18" t="s">
        <v>46</v>
      </c>
      <c r="AA21" s="18" t="s">
        <v>46</v>
      </c>
      <c r="AB21" s="18" t="s">
        <v>83</v>
      </c>
      <c r="AC21" s="18" t="s">
        <v>52</v>
      </c>
      <c r="AD21" s="23">
        <v>1.4</v>
      </c>
      <c r="AE21" s="18" t="s">
        <v>53</v>
      </c>
      <c r="AF21" s="18" t="b">
        <v>0</v>
      </c>
      <c r="AG21" s="18" t="s">
        <v>46</v>
      </c>
      <c r="AH21" s="18" t="s">
        <v>46</v>
      </c>
      <c r="AI21" s="18" t="s">
        <v>46</v>
      </c>
      <c r="AJ21" s="18" t="s">
        <v>71</v>
      </c>
      <c r="AK21" s="18" t="s">
        <v>72</v>
      </c>
      <c r="AL21" s="18" t="s">
        <v>81</v>
      </c>
      <c r="AM21" s="18" t="s">
        <v>82</v>
      </c>
      <c r="AN21" s="18" t="s">
        <v>55</v>
      </c>
      <c r="AO21" s="18" t="s">
        <v>75</v>
      </c>
      <c r="AP21" s="18" t="s">
        <v>55</v>
      </c>
    </row>
    <row r="22">
      <c r="A22" s="5" t="s">
        <v>41</v>
      </c>
      <c r="B22" s="5" t="s">
        <v>84</v>
      </c>
      <c r="C22" s="6">
        <v>2019.0</v>
      </c>
      <c r="D22" s="6" t="s">
        <v>59</v>
      </c>
      <c r="E22" s="6">
        <v>9315.1</v>
      </c>
      <c r="F22" s="6">
        <v>94.72</v>
      </c>
      <c r="G22" s="7">
        <v>43466.0</v>
      </c>
      <c r="H22" s="7">
        <v>43646.0</v>
      </c>
      <c r="I22" s="5" t="s">
        <v>44</v>
      </c>
      <c r="J22" s="5" t="s">
        <v>60</v>
      </c>
      <c r="K22" s="5" t="s">
        <v>85</v>
      </c>
      <c r="L22" s="5" t="s">
        <v>84</v>
      </c>
      <c r="M22" s="5" t="s">
        <v>46</v>
      </c>
      <c r="N22" s="5" t="s">
        <v>47</v>
      </c>
      <c r="O22" s="5" t="s">
        <v>48</v>
      </c>
      <c r="P22" s="5" t="s">
        <v>62</v>
      </c>
      <c r="Q22" s="17">
        <v>11.482</v>
      </c>
      <c r="R22" s="8">
        <f t="shared" si="1"/>
        <v>44784.3928</v>
      </c>
      <c r="S22" s="25">
        <f t="shared" si="3"/>
        <v>4.739163267</v>
      </c>
      <c r="T22" s="5">
        <f>sum(S22:S23)</f>
        <v>11.31826986</v>
      </c>
      <c r="U22" s="5">
        <f>T22/2</f>
        <v>5.659134928</v>
      </c>
      <c r="V22" s="5">
        <f>T22*(132/96)</f>
        <v>15.56262105</v>
      </c>
      <c r="W22" s="5" t="s">
        <v>50</v>
      </c>
      <c r="X22" s="5">
        <v>3900.4</v>
      </c>
      <c r="Y22" s="5"/>
      <c r="Z22" s="5" t="s">
        <v>46</v>
      </c>
      <c r="AA22" s="5" t="s">
        <v>46</v>
      </c>
      <c r="AB22" s="5" t="s">
        <v>86</v>
      </c>
      <c r="AC22" s="5" t="s">
        <v>52</v>
      </c>
      <c r="AD22" s="5">
        <v>39.66</v>
      </c>
      <c r="AE22" s="5" t="s">
        <v>53</v>
      </c>
      <c r="AF22" s="5" t="b">
        <v>0</v>
      </c>
      <c r="AG22" s="5" t="s">
        <v>46</v>
      </c>
      <c r="AH22" s="5" t="s">
        <v>46</v>
      </c>
      <c r="AI22" s="5" t="s">
        <v>46</v>
      </c>
      <c r="AJ22" s="5" t="s">
        <v>87</v>
      </c>
      <c r="AK22" s="5" t="s">
        <v>72</v>
      </c>
      <c r="AL22" s="5" t="s">
        <v>88</v>
      </c>
      <c r="AM22" s="5" t="s">
        <v>89</v>
      </c>
      <c r="AN22" s="5" t="s">
        <v>55</v>
      </c>
      <c r="AO22" s="5" t="s">
        <v>90</v>
      </c>
      <c r="AP22" s="5" t="s">
        <v>55</v>
      </c>
    </row>
    <row r="23" ht="15.75" customHeight="1">
      <c r="A23" s="18" t="s">
        <v>41</v>
      </c>
      <c r="B23" s="18" t="s">
        <v>84</v>
      </c>
      <c r="C23" s="10"/>
      <c r="D23" s="19"/>
      <c r="F23" s="5"/>
      <c r="G23" s="20">
        <v>43647.0</v>
      </c>
      <c r="H23" s="20">
        <v>43830.0</v>
      </c>
      <c r="I23" s="18" t="s">
        <v>44</v>
      </c>
      <c r="J23" s="18" t="s">
        <v>60</v>
      </c>
      <c r="K23" s="18" t="s">
        <v>85</v>
      </c>
      <c r="L23" s="18" t="s">
        <v>84</v>
      </c>
      <c r="M23" s="18" t="s">
        <v>46</v>
      </c>
      <c r="N23" s="18" t="s">
        <v>47</v>
      </c>
      <c r="O23" s="18" t="s">
        <v>48</v>
      </c>
      <c r="P23" s="21" t="s">
        <v>62</v>
      </c>
      <c r="Q23" s="22">
        <v>11.482</v>
      </c>
      <c r="R23" s="8">
        <f t="shared" si="1"/>
        <v>62171.5854</v>
      </c>
      <c r="S23" s="18">
        <f t="shared" si="3"/>
        <v>6.579106589</v>
      </c>
      <c r="T23" s="18"/>
      <c r="U23" s="18"/>
      <c r="V23" s="5"/>
      <c r="W23" s="18" t="s">
        <v>50</v>
      </c>
      <c r="X23" s="23">
        <v>5414.7</v>
      </c>
      <c r="Y23" s="23"/>
      <c r="Z23" s="18" t="s">
        <v>46</v>
      </c>
      <c r="AA23" s="18" t="s">
        <v>46</v>
      </c>
      <c r="AB23" s="18" t="s">
        <v>91</v>
      </c>
      <c r="AC23" s="18" t="s">
        <v>52</v>
      </c>
      <c r="AD23" s="23">
        <v>55.06</v>
      </c>
      <c r="AE23" s="18" t="s">
        <v>53</v>
      </c>
      <c r="AF23" s="18" t="b">
        <v>0</v>
      </c>
      <c r="AG23" s="18" t="s">
        <v>46</v>
      </c>
      <c r="AH23" s="18" t="s">
        <v>46</v>
      </c>
      <c r="AI23" s="18" t="s">
        <v>46</v>
      </c>
      <c r="AJ23" s="18" t="s">
        <v>87</v>
      </c>
      <c r="AK23" s="18" t="s">
        <v>72</v>
      </c>
      <c r="AL23" s="18" t="s">
        <v>88</v>
      </c>
      <c r="AM23" s="18" t="s">
        <v>89</v>
      </c>
      <c r="AN23" s="18" t="s">
        <v>55</v>
      </c>
      <c r="AO23" s="18" t="s">
        <v>90</v>
      </c>
      <c r="AP23" s="18" t="s">
        <v>55</v>
      </c>
    </row>
    <row r="24" ht="15.75" customHeight="1">
      <c r="A24" s="5" t="s">
        <v>41</v>
      </c>
      <c r="B24" s="5" t="s">
        <v>92</v>
      </c>
      <c r="C24" s="6">
        <v>2019.0</v>
      </c>
      <c r="D24" s="6" t="s">
        <v>93</v>
      </c>
      <c r="E24" s="6">
        <v>67884.0</v>
      </c>
      <c r="F24" s="6">
        <v>127.54</v>
      </c>
      <c r="G24" s="7">
        <v>43556.0</v>
      </c>
      <c r="H24" s="7">
        <v>43585.0</v>
      </c>
      <c r="I24" s="5" t="s">
        <v>44</v>
      </c>
      <c r="J24" s="5" t="s">
        <v>94</v>
      </c>
      <c r="K24" s="5" t="s">
        <v>95</v>
      </c>
      <c r="L24" s="5" t="s">
        <v>92</v>
      </c>
      <c r="M24" s="5" t="s">
        <v>46</v>
      </c>
      <c r="N24" s="5" t="s">
        <v>47</v>
      </c>
      <c r="O24" s="5" t="s">
        <v>48</v>
      </c>
      <c r="P24" s="5" t="s">
        <v>96</v>
      </c>
      <c r="Q24" s="17">
        <v>11.482</v>
      </c>
      <c r="R24" s="8">
        <f t="shared" si="1"/>
        <v>79696.562</v>
      </c>
      <c r="S24" s="25">
        <f t="shared" si="3"/>
        <v>8.433630457</v>
      </c>
      <c r="T24" s="5">
        <f>sum(S24:S35)</f>
        <v>82.48214521</v>
      </c>
      <c r="U24" s="5">
        <f>T24/2</f>
        <v>41.24107261</v>
      </c>
      <c r="V24" s="5">
        <f>T24*(132/96)</f>
        <v>113.4129497</v>
      </c>
      <c r="W24" s="5" t="s">
        <v>50</v>
      </c>
      <c r="X24" s="5">
        <v>6941.0</v>
      </c>
      <c r="Y24" s="5">
        <f>sum(X24:X35)</f>
        <v>67884</v>
      </c>
      <c r="Z24" s="5" t="s">
        <v>46</v>
      </c>
      <c r="AA24" s="5" t="s">
        <v>46</v>
      </c>
      <c r="AB24" s="5" t="s">
        <v>97</v>
      </c>
      <c r="AC24" s="5" t="s">
        <v>52</v>
      </c>
      <c r="AD24" s="5">
        <v>13.04</v>
      </c>
      <c r="AE24" s="5" t="s">
        <v>53</v>
      </c>
      <c r="AF24" s="5" t="b">
        <v>0</v>
      </c>
      <c r="AG24" s="5" t="s">
        <v>46</v>
      </c>
      <c r="AH24" s="5" t="s">
        <v>46</v>
      </c>
      <c r="AI24" s="5" t="s">
        <v>46</v>
      </c>
      <c r="AJ24" s="5" t="s">
        <v>46</v>
      </c>
      <c r="AK24" s="5" t="s">
        <v>54</v>
      </c>
      <c r="AL24" s="5" t="s">
        <v>46</v>
      </c>
      <c r="AM24" s="5" t="s">
        <v>46</v>
      </c>
      <c r="AN24" s="5" t="s">
        <v>55</v>
      </c>
      <c r="AO24" s="5" t="s">
        <v>56</v>
      </c>
      <c r="AP24" s="5" t="s">
        <v>55</v>
      </c>
    </row>
    <row r="25" ht="15.75" customHeight="1">
      <c r="A25" s="18" t="s">
        <v>41</v>
      </c>
      <c r="B25" s="18" t="s">
        <v>92</v>
      </c>
      <c r="C25" s="10"/>
      <c r="D25" s="19"/>
      <c r="E25" s="24"/>
      <c r="F25" s="5"/>
      <c r="G25" s="20">
        <v>43678.0</v>
      </c>
      <c r="H25" s="20">
        <v>43708.0</v>
      </c>
      <c r="I25" s="18" t="s">
        <v>44</v>
      </c>
      <c r="J25" s="18" t="s">
        <v>94</v>
      </c>
      <c r="K25" s="18" t="s">
        <v>95</v>
      </c>
      <c r="L25" s="18" t="s">
        <v>92</v>
      </c>
      <c r="M25" s="18" t="s">
        <v>46</v>
      </c>
      <c r="N25" s="18" t="s">
        <v>47</v>
      </c>
      <c r="O25" s="18" t="s">
        <v>48</v>
      </c>
      <c r="P25" s="21" t="s">
        <v>96</v>
      </c>
      <c r="Q25" s="22">
        <v>11.482</v>
      </c>
      <c r="R25" s="8">
        <f t="shared" si="1"/>
        <v>38992.872</v>
      </c>
      <c r="S25" s="18">
        <f t="shared" si="3"/>
        <v>4.126294342</v>
      </c>
      <c r="T25" s="18"/>
      <c r="U25" s="18"/>
      <c r="V25" s="5"/>
      <c r="W25" s="18" t="s">
        <v>50</v>
      </c>
      <c r="X25" s="23">
        <v>3396.0</v>
      </c>
      <c r="Y25" s="23"/>
      <c r="Z25" s="18" t="s">
        <v>46</v>
      </c>
      <c r="AA25" s="18" t="s">
        <v>46</v>
      </c>
      <c r="AB25" s="18" t="s">
        <v>98</v>
      </c>
      <c r="AC25" s="18" t="s">
        <v>52</v>
      </c>
      <c r="AD25" s="23">
        <v>6.38</v>
      </c>
      <c r="AE25" s="18" t="s">
        <v>53</v>
      </c>
      <c r="AF25" s="18" t="b">
        <v>0</v>
      </c>
      <c r="AG25" s="18" t="s">
        <v>46</v>
      </c>
      <c r="AH25" s="18" t="s">
        <v>46</v>
      </c>
      <c r="AI25" s="18" t="s">
        <v>46</v>
      </c>
      <c r="AJ25" s="18" t="s">
        <v>46</v>
      </c>
      <c r="AK25" s="18" t="s">
        <v>54</v>
      </c>
      <c r="AL25" s="18" t="s">
        <v>46</v>
      </c>
      <c r="AM25" s="18" t="s">
        <v>46</v>
      </c>
      <c r="AN25" s="18" t="s">
        <v>55</v>
      </c>
      <c r="AO25" s="18" t="s">
        <v>56</v>
      </c>
      <c r="AP25" s="18" t="s">
        <v>55</v>
      </c>
    </row>
    <row r="26" ht="15.75" customHeight="1">
      <c r="A26" s="18" t="s">
        <v>41</v>
      </c>
      <c r="B26" s="18" t="s">
        <v>92</v>
      </c>
      <c r="C26" s="24"/>
      <c r="D26" s="24"/>
      <c r="E26" s="24"/>
      <c r="F26" s="5"/>
      <c r="G26" s="20">
        <v>43800.0</v>
      </c>
      <c r="H26" s="20">
        <v>43830.0</v>
      </c>
      <c r="I26" s="18" t="s">
        <v>44</v>
      </c>
      <c r="J26" s="18" t="s">
        <v>94</v>
      </c>
      <c r="K26" s="18" t="s">
        <v>95</v>
      </c>
      <c r="L26" s="18" t="s">
        <v>92</v>
      </c>
      <c r="M26" s="18" t="s">
        <v>46</v>
      </c>
      <c r="N26" s="18" t="s">
        <v>47</v>
      </c>
      <c r="O26" s="18" t="s">
        <v>48</v>
      </c>
      <c r="P26" s="21" t="s">
        <v>96</v>
      </c>
      <c r="Q26" s="22">
        <v>11.482</v>
      </c>
      <c r="R26" s="8">
        <f t="shared" si="1"/>
        <v>57926.69</v>
      </c>
      <c r="S26" s="18">
        <f t="shared" si="3"/>
        <v>6.129904287</v>
      </c>
      <c r="T26" s="18"/>
      <c r="U26" s="18"/>
      <c r="V26" s="5"/>
      <c r="W26" s="18" t="s">
        <v>50</v>
      </c>
      <c r="X26" s="23">
        <v>5045.0</v>
      </c>
      <c r="Y26" s="23"/>
      <c r="Z26" s="18" t="s">
        <v>46</v>
      </c>
      <c r="AA26" s="18" t="s">
        <v>46</v>
      </c>
      <c r="AB26" s="18" t="s">
        <v>98</v>
      </c>
      <c r="AC26" s="18" t="s">
        <v>52</v>
      </c>
      <c r="AD26" s="23">
        <v>9.48</v>
      </c>
      <c r="AE26" s="18" t="s">
        <v>53</v>
      </c>
      <c r="AF26" s="18" t="b">
        <v>0</v>
      </c>
      <c r="AG26" s="18" t="s">
        <v>46</v>
      </c>
      <c r="AH26" s="18" t="s">
        <v>46</v>
      </c>
      <c r="AI26" s="18" t="s">
        <v>46</v>
      </c>
      <c r="AJ26" s="18" t="s">
        <v>46</v>
      </c>
      <c r="AK26" s="18" t="s">
        <v>54</v>
      </c>
      <c r="AL26" s="18" t="s">
        <v>46</v>
      </c>
      <c r="AM26" s="18" t="s">
        <v>46</v>
      </c>
      <c r="AN26" s="18" t="s">
        <v>55</v>
      </c>
      <c r="AO26" s="18" t="s">
        <v>56</v>
      </c>
      <c r="AP26" s="18" t="s">
        <v>55</v>
      </c>
    </row>
    <row r="27" ht="15.75" customHeight="1">
      <c r="A27" s="18" t="s">
        <v>41</v>
      </c>
      <c r="B27" s="18" t="s">
        <v>92</v>
      </c>
      <c r="C27" s="24"/>
      <c r="D27" s="24"/>
      <c r="E27" s="24"/>
      <c r="F27" s="5"/>
      <c r="G27" s="20">
        <v>43497.0</v>
      </c>
      <c r="H27" s="20">
        <v>43524.0</v>
      </c>
      <c r="I27" s="18" t="s">
        <v>44</v>
      </c>
      <c r="J27" s="18" t="s">
        <v>94</v>
      </c>
      <c r="K27" s="18" t="s">
        <v>95</v>
      </c>
      <c r="L27" s="18" t="s">
        <v>92</v>
      </c>
      <c r="M27" s="18" t="s">
        <v>46</v>
      </c>
      <c r="N27" s="18" t="s">
        <v>47</v>
      </c>
      <c r="O27" s="18" t="s">
        <v>48</v>
      </c>
      <c r="P27" s="21" t="s">
        <v>96</v>
      </c>
      <c r="Q27" s="22">
        <v>11.482</v>
      </c>
      <c r="R27" s="8">
        <f t="shared" si="1"/>
        <v>71613.234</v>
      </c>
      <c r="S27" s="18">
        <f t="shared" si="3"/>
        <v>7.578238461</v>
      </c>
      <c r="T27" s="18"/>
      <c r="U27" s="18"/>
      <c r="V27" s="5"/>
      <c r="W27" s="18" t="s">
        <v>50</v>
      </c>
      <c r="X27" s="23">
        <v>6237.0</v>
      </c>
      <c r="Y27" s="23"/>
      <c r="Z27" s="18" t="s">
        <v>46</v>
      </c>
      <c r="AA27" s="18" t="s">
        <v>46</v>
      </c>
      <c r="AB27" s="18" t="s">
        <v>97</v>
      </c>
      <c r="AC27" s="18" t="s">
        <v>52</v>
      </c>
      <c r="AD27" s="23">
        <v>11.72</v>
      </c>
      <c r="AE27" s="18" t="s">
        <v>53</v>
      </c>
      <c r="AF27" s="18" t="b">
        <v>0</v>
      </c>
      <c r="AG27" s="18" t="s">
        <v>46</v>
      </c>
      <c r="AH27" s="18" t="s">
        <v>46</v>
      </c>
      <c r="AI27" s="18" t="s">
        <v>46</v>
      </c>
      <c r="AJ27" s="18" t="s">
        <v>46</v>
      </c>
      <c r="AK27" s="18" t="s">
        <v>54</v>
      </c>
      <c r="AL27" s="18" t="s">
        <v>46</v>
      </c>
      <c r="AM27" s="18" t="s">
        <v>46</v>
      </c>
      <c r="AN27" s="18" t="s">
        <v>55</v>
      </c>
      <c r="AO27" s="18" t="s">
        <v>56</v>
      </c>
      <c r="AP27" s="18" t="s">
        <v>55</v>
      </c>
    </row>
    <row r="28" ht="15.75" customHeight="1">
      <c r="A28" s="18" t="s">
        <v>41</v>
      </c>
      <c r="B28" s="18" t="s">
        <v>92</v>
      </c>
      <c r="C28" s="24"/>
      <c r="D28" s="24"/>
      <c r="E28" s="24"/>
      <c r="F28" s="5"/>
      <c r="G28" s="20">
        <v>43466.0</v>
      </c>
      <c r="H28" s="20">
        <v>43496.0</v>
      </c>
      <c r="I28" s="18" t="s">
        <v>44</v>
      </c>
      <c r="J28" s="18" t="s">
        <v>94</v>
      </c>
      <c r="K28" s="18" t="s">
        <v>95</v>
      </c>
      <c r="L28" s="18" t="s">
        <v>92</v>
      </c>
      <c r="M28" s="18" t="s">
        <v>46</v>
      </c>
      <c r="N28" s="18" t="s">
        <v>47</v>
      </c>
      <c r="O28" s="18" t="s">
        <v>48</v>
      </c>
      <c r="P28" s="21" t="s">
        <v>96</v>
      </c>
      <c r="Q28" s="22">
        <v>11.482</v>
      </c>
      <c r="R28" s="8">
        <f t="shared" si="1"/>
        <v>51600.108</v>
      </c>
      <c r="S28" s="18">
        <f t="shared" si="3"/>
        <v>5.460414245</v>
      </c>
      <c r="T28" s="18"/>
      <c r="U28" s="18"/>
      <c r="V28" s="5"/>
      <c r="W28" s="18" t="s">
        <v>50</v>
      </c>
      <c r="X28" s="23">
        <v>4494.0</v>
      </c>
      <c r="Y28" s="23"/>
      <c r="Z28" s="18" t="s">
        <v>46</v>
      </c>
      <c r="AA28" s="18" t="s">
        <v>46</v>
      </c>
      <c r="AB28" s="18" t="s">
        <v>97</v>
      </c>
      <c r="AC28" s="18" t="s">
        <v>52</v>
      </c>
      <c r="AD28" s="23">
        <v>8.44</v>
      </c>
      <c r="AE28" s="18" t="s">
        <v>53</v>
      </c>
      <c r="AF28" s="18" t="b">
        <v>0</v>
      </c>
      <c r="AG28" s="18" t="s">
        <v>46</v>
      </c>
      <c r="AH28" s="18" t="s">
        <v>46</v>
      </c>
      <c r="AI28" s="18" t="s">
        <v>46</v>
      </c>
      <c r="AJ28" s="18" t="s">
        <v>46</v>
      </c>
      <c r="AK28" s="18" t="s">
        <v>54</v>
      </c>
      <c r="AL28" s="18" t="s">
        <v>46</v>
      </c>
      <c r="AM28" s="18" t="s">
        <v>46</v>
      </c>
      <c r="AN28" s="18" t="s">
        <v>55</v>
      </c>
      <c r="AO28" s="18" t="s">
        <v>56</v>
      </c>
      <c r="AP28" s="18" t="s">
        <v>55</v>
      </c>
    </row>
    <row r="29" ht="15.75" customHeight="1">
      <c r="A29" s="18" t="s">
        <v>41</v>
      </c>
      <c r="B29" s="18" t="s">
        <v>92</v>
      </c>
      <c r="C29" s="24"/>
      <c r="D29" s="24"/>
      <c r="E29" s="24"/>
      <c r="F29" s="5"/>
      <c r="G29" s="20">
        <v>43647.0</v>
      </c>
      <c r="H29" s="20">
        <v>43677.0</v>
      </c>
      <c r="I29" s="18" t="s">
        <v>44</v>
      </c>
      <c r="J29" s="18" t="s">
        <v>94</v>
      </c>
      <c r="K29" s="18" t="s">
        <v>95</v>
      </c>
      <c r="L29" s="18" t="s">
        <v>92</v>
      </c>
      <c r="M29" s="18" t="s">
        <v>46</v>
      </c>
      <c r="N29" s="18" t="s">
        <v>47</v>
      </c>
      <c r="O29" s="18" t="s">
        <v>48</v>
      </c>
      <c r="P29" s="21" t="s">
        <v>96</v>
      </c>
      <c r="Q29" s="22">
        <v>11.482</v>
      </c>
      <c r="R29" s="8">
        <f t="shared" si="1"/>
        <v>51669</v>
      </c>
      <c r="S29" s="18">
        <f t="shared" si="3"/>
        <v>5.467704517</v>
      </c>
      <c r="T29" s="18"/>
      <c r="U29" s="18"/>
      <c r="V29" s="5"/>
      <c r="W29" s="18" t="s">
        <v>50</v>
      </c>
      <c r="X29" s="23">
        <v>4500.0</v>
      </c>
      <c r="Y29" s="23"/>
      <c r="Z29" s="18" t="s">
        <v>46</v>
      </c>
      <c r="AA29" s="18" t="s">
        <v>46</v>
      </c>
      <c r="AB29" s="18" t="s">
        <v>98</v>
      </c>
      <c r="AC29" s="18" t="s">
        <v>52</v>
      </c>
      <c r="AD29" s="23">
        <v>8.45</v>
      </c>
      <c r="AE29" s="18" t="s">
        <v>53</v>
      </c>
      <c r="AF29" s="18" t="b">
        <v>0</v>
      </c>
      <c r="AG29" s="18" t="s">
        <v>46</v>
      </c>
      <c r="AH29" s="18" t="s">
        <v>46</v>
      </c>
      <c r="AI29" s="18" t="s">
        <v>46</v>
      </c>
      <c r="AJ29" s="18" t="s">
        <v>46</v>
      </c>
      <c r="AK29" s="18" t="s">
        <v>54</v>
      </c>
      <c r="AL29" s="18" t="s">
        <v>46</v>
      </c>
      <c r="AM29" s="18" t="s">
        <v>46</v>
      </c>
      <c r="AN29" s="18" t="s">
        <v>55</v>
      </c>
      <c r="AO29" s="18" t="s">
        <v>56</v>
      </c>
      <c r="AP29" s="18" t="s">
        <v>55</v>
      </c>
    </row>
    <row r="30" ht="15.75" customHeight="1">
      <c r="A30" s="18" t="s">
        <v>41</v>
      </c>
      <c r="B30" s="18" t="s">
        <v>92</v>
      </c>
      <c r="C30" s="24"/>
      <c r="D30" s="24"/>
      <c r="E30" s="24"/>
      <c r="F30" s="5"/>
      <c r="G30" s="20">
        <v>43617.0</v>
      </c>
      <c r="H30" s="20">
        <v>43646.0</v>
      </c>
      <c r="I30" s="18" t="s">
        <v>44</v>
      </c>
      <c r="J30" s="18" t="s">
        <v>94</v>
      </c>
      <c r="K30" s="18" t="s">
        <v>95</v>
      </c>
      <c r="L30" s="18" t="s">
        <v>92</v>
      </c>
      <c r="M30" s="18" t="s">
        <v>46</v>
      </c>
      <c r="N30" s="18" t="s">
        <v>47</v>
      </c>
      <c r="O30" s="18" t="s">
        <v>48</v>
      </c>
      <c r="P30" s="21" t="s">
        <v>96</v>
      </c>
      <c r="Q30" s="22">
        <v>11.482</v>
      </c>
      <c r="R30" s="8">
        <f t="shared" si="1"/>
        <v>22964</v>
      </c>
      <c r="S30" s="18">
        <f t="shared" si="3"/>
        <v>2.430090897</v>
      </c>
      <c r="T30" s="18"/>
      <c r="U30" s="18"/>
      <c r="V30" s="5"/>
      <c r="W30" s="18" t="s">
        <v>50</v>
      </c>
      <c r="X30" s="23">
        <v>2000.0</v>
      </c>
      <c r="Y30" s="23"/>
      <c r="Z30" s="18" t="s">
        <v>46</v>
      </c>
      <c r="AA30" s="18" t="s">
        <v>46</v>
      </c>
      <c r="AB30" s="18" t="s">
        <v>97</v>
      </c>
      <c r="AC30" s="18" t="s">
        <v>52</v>
      </c>
      <c r="AD30" s="23">
        <v>3.76</v>
      </c>
      <c r="AE30" s="18" t="s">
        <v>53</v>
      </c>
      <c r="AF30" s="18" t="b">
        <v>0</v>
      </c>
      <c r="AG30" s="18" t="s">
        <v>46</v>
      </c>
      <c r="AH30" s="18" t="s">
        <v>46</v>
      </c>
      <c r="AI30" s="18" t="s">
        <v>46</v>
      </c>
      <c r="AJ30" s="18" t="s">
        <v>46</v>
      </c>
      <c r="AK30" s="18" t="s">
        <v>54</v>
      </c>
      <c r="AL30" s="18" t="s">
        <v>46</v>
      </c>
      <c r="AM30" s="18" t="s">
        <v>46</v>
      </c>
      <c r="AN30" s="18" t="s">
        <v>55</v>
      </c>
      <c r="AO30" s="18" t="s">
        <v>56</v>
      </c>
      <c r="AP30" s="18" t="s">
        <v>55</v>
      </c>
    </row>
    <row r="31" ht="15.75" customHeight="1">
      <c r="A31" s="18" t="s">
        <v>41</v>
      </c>
      <c r="B31" s="18" t="s">
        <v>92</v>
      </c>
      <c r="C31" s="24"/>
      <c r="D31" s="24"/>
      <c r="E31" s="24"/>
      <c r="F31" s="5"/>
      <c r="G31" s="20">
        <v>43525.0</v>
      </c>
      <c r="H31" s="20">
        <v>43555.0</v>
      </c>
      <c r="I31" s="18" t="s">
        <v>44</v>
      </c>
      <c r="J31" s="18" t="s">
        <v>94</v>
      </c>
      <c r="K31" s="18" t="s">
        <v>95</v>
      </c>
      <c r="L31" s="18" t="s">
        <v>92</v>
      </c>
      <c r="M31" s="18" t="s">
        <v>46</v>
      </c>
      <c r="N31" s="18" t="s">
        <v>47</v>
      </c>
      <c r="O31" s="18" t="s">
        <v>48</v>
      </c>
      <c r="P31" s="21" t="s">
        <v>96</v>
      </c>
      <c r="Q31" s="22">
        <v>11.482</v>
      </c>
      <c r="R31" s="8">
        <f t="shared" si="1"/>
        <v>80431.41</v>
      </c>
      <c r="S31" s="18">
        <f t="shared" si="3"/>
        <v>8.511393365</v>
      </c>
      <c r="T31" s="18"/>
      <c r="U31" s="18"/>
      <c r="V31" s="5"/>
      <c r="W31" s="18" t="s">
        <v>50</v>
      </c>
      <c r="X31" s="23">
        <v>7005.0</v>
      </c>
      <c r="Y31" s="23"/>
      <c r="Z31" s="18" t="s">
        <v>46</v>
      </c>
      <c r="AA31" s="18" t="s">
        <v>46</v>
      </c>
      <c r="AB31" s="18" t="s">
        <v>97</v>
      </c>
      <c r="AC31" s="18" t="s">
        <v>52</v>
      </c>
      <c r="AD31" s="23">
        <v>13.16</v>
      </c>
      <c r="AE31" s="18" t="s">
        <v>53</v>
      </c>
      <c r="AF31" s="18" t="b">
        <v>0</v>
      </c>
      <c r="AG31" s="18" t="s">
        <v>46</v>
      </c>
      <c r="AH31" s="18" t="s">
        <v>46</v>
      </c>
      <c r="AI31" s="18" t="s">
        <v>46</v>
      </c>
      <c r="AJ31" s="18" t="s">
        <v>46</v>
      </c>
      <c r="AK31" s="18" t="s">
        <v>54</v>
      </c>
      <c r="AL31" s="18" t="s">
        <v>46</v>
      </c>
      <c r="AM31" s="18" t="s">
        <v>46</v>
      </c>
      <c r="AN31" s="18" t="s">
        <v>55</v>
      </c>
      <c r="AO31" s="18" t="s">
        <v>56</v>
      </c>
      <c r="AP31" s="18" t="s">
        <v>55</v>
      </c>
    </row>
    <row r="32" ht="15.75" customHeight="1">
      <c r="A32" s="18" t="s">
        <v>41</v>
      </c>
      <c r="B32" s="18" t="s">
        <v>92</v>
      </c>
      <c r="C32" s="24"/>
      <c r="D32" s="24"/>
      <c r="E32" s="24"/>
      <c r="F32" s="5"/>
      <c r="G32" s="20">
        <v>43586.0</v>
      </c>
      <c r="H32" s="20">
        <v>43616.0</v>
      </c>
      <c r="I32" s="18" t="s">
        <v>44</v>
      </c>
      <c r="J32" s="18" t="s">
        <v>94</v>
      </c>
      <c r="K32" s="18" t="s">
        <v>95</v>
      </c>
      <c r="L32" s="18" t="s">
        <v>92</v>
      </c>
      <c r="M32" s="18" t="s">
        <v>46</v>
      </c>
      <c r="N32" s="18" t="s">
        <v>47</v>
      </c>
      <c r="O32" s="18" t="s">
        <v>48</v>
      </c>
      <c r="P32" s="21" t="s">
        <v>96</v>
      </c>
      <c r="Q32" s="22">
        <v>11.482</v>
      </c>
      <c r="R32" s="8">
        <f t="shared" si="1"/>
        <v>65194.796</v>
      </c>
      <c r="S32" s="18">
        <f t="shared" si="3"/>
        <v>6.899028056</v>
      </c>
      <c r="T32" s="18"/>
      <c r="U32" s="18"/>
      <c r="V32" s="5"/>
      <c r="W32" s="18" t="s">
        <v>50</v>
      </c>
      <c r="X32" s="23">
        <v>5678.0</v>
      </c>
      <c r="Y32" s="23"/>
      <c r="Z32" s="18" t="s">
        <v>46</v>
      </c>
      <c r="AA32" s="18" t="s">
        <v>46</v>
      </c>
      <c r="AB32" s="18" t="s">
        <v>97</v>
      </c>
      <c r="AC32" s="18" t="s">
        <v>52</v>
      </c>
      <c r="AD32" s="23">
        <v>10.67</v>
      </c>
      <c r="AE32" s="18" t="s">
        <v>53</v>
      </c>
      <c r="AF32" s="18" t="b">
        <v>0</v>
      </c>
      <c r="AG32" s="18" t="s">
        <v>46</v>
      </c>
      <c r="AH32" s="18" t="s">
        <v>46</v>
      </c>
      <c r="AI32" s="18" t="s">
        <v>46</v>
      </c>
      <c r="AJ32" s="18" t="s">
        <v>46</v>
      </c>
      <c r="AK32" s="18" t="s">
        <v>54</v>
      </c>
      <c r="AL32" s="18" t="s">
        <v>46</v>
      </c>
      <c r="AM32" s="18" t="s">
        <v>46</v>
      </c>
      <c r="AN32" s="18" t="s">
        <v>55</v>
      </c>
      <c r="AO32" s="18" t="s">
        <v>56</v>
      </c>
      <c r="AP32" s="18" t="s">
        <v>55</v>
      </c>
    </row>
    <row r="33" ht="15.75" customHeight="1">
      <c r="A33" s="18" t="s">
        <v>41</v>
      </c>
      <c r="B33" s="18" t="s">
        <v>92</v>
      </c>
      <c r="C33" s="24"/>
      <c r="D33" s="24"/>
      <c r="E33" s="24"/>
      <c r="F33" s="5"/>
      <c r="G33" s="20">
        <v>43770.0</v>
      </c>
      <c r="H33" s="20">
        <v>43799.0</v>
      </c>
      <c r="I33" s="18" t="s">
        <v>44</v>
      </c>
      <c r="J33" s="18" t="s">
        <v>94</v>
      </c>
      <c r="K33" s="18" t="s">
        <v>95</v>
      </c>
      <c r="L33" s="18" t="s">
        <v>92</v>
      </c>
      <c r="M33" s="18" t="s">
        <v>46</v>
      </c>
      <c r="N33" s="18" t="s">
        <v>47</v>
      </c>
      <c r="O33" s="18" t="s">
        <v>48</v>
      </c>
      <c r="P33" s="21" t="s">
        <v>96</v>
      </c>
      <c r="Q33" s="22">
        <v>11.482</v>
      </c>
      <c r="R33" s="8">
        <f t="shared" si="1"/>
        <v>66124.838</v>
      </c>
      <c r="S33" s="18">
        <f t="shared" si="3"/>
        <v>6.997446737</v>
      </c>
      <c r="T33" s="18"/>
      <c r="U33" s="18"/>
      <c r="V33" s="5"/>
      <c r="W33" s="18" t="s">
        <v>50</v>
      </c>
      <c r="X33" s="23">
        <v>5759.0</v>
      </c>
      <c r="Y33" s="23"/>
      <c r="Z33" s="18" t="s">
        <v>46</v>
      </c>
      <c r="AA33" s="18" t="s">
        <v>46</v>
      </c>
      <c r="AB33" s="18" t="s">
        <v>98</v>
      </c>
      <c r="AC33" s="18" t="s">
        <v>52</v>
      </c>
      <c r="AD33" s="23">
        <v>10.82</v>
      </c>
      <c r="AE33" s="18" t="s">
        <v>53</v>
      </c>
      <c r="AF33" s="18" t="b">
        <v>0</v>
      </c>
      <c r="AG33" s="18" t="s">
        <v>46</v>
      </c>
      <c r="AH33" s="18" t="s">
        <v>46</v>
      </c>
      <c r="AI33" s="18" t="s">
        <v>46</v>
      </c>
      <c r="AJ33" s="18" t="s">
        <v>46</v>
      </c>
      <c r="AK33" s="18" t="s">
        <v>54</v>
      </c>
      <c r="AL33" s="18" t="s">
        <v>46</v>
      </c>
      <c r="AM33" s="18" t="s">
        <v>46</v>
      </c>
      <c r="AN33" s="18" t="s">
        <v>55</v>
      </c>
      <c r="AO33" s="18" t="s">
        <v>56</v>
      </c>
      <c r="AP33" s="18" t="s">
        <v>55</v>
      </c>
    </row>
    <row r="34" ht="15.75" customHeight="1">
      <c r="A34" s="18" t="s">
        <v>41</v>
      </c>
      <c r="B34" s="18" t="s">
        <v>92</v>
      </c>
      <c r="C34" s="24"/>
      <c r="D34" s="24"/>
      <c r="E34" s="24"/>
      <c r="F34" s="5"/>
      <c r="G34" s="20">
        <v>43739.0</v>
      </c>
      <c r="H34" s="20">
        <v>43769.0</v>
      </c>
      <c r="I34" s="18" t="s">
        <v>44</v>
      </c>
      <c r="J34" s="18" t="s">
        <v>94</v>
      </c>
      <c r="K34" s="18" t="s">
        <v>95</v>
      </c>
      <c r="L34" s="18" t="s">
        <v>92</v>
      </c>
      <c r="M34" s="18" t="s">
        <v>46</v>
      </c>
      <c r="N34" s="18" t="s">
        <v>47</v>
      </c>
      <c r="O34" s="18" t="s">
        <v>48</v>
      </c>
      <c r="P34" s="21" t="s">
        <v>96</v>
      </c>
      <c r="Q34" s="22">
        <v>11.482</v>
      </c>
      <c r="R34" s="8">
        <f t="shared" si="1"/>
        <v>68398.274</v>
      </c>
      <c r="S34" s="18">
        <f t="shared" si="3"/>
        <v>7.238025736</v>
      </c>
      <c r="T34" s="18"/>
      <c r="U34" s="18"/>
      <c r="V34" s="5"/>
      <c r="W34" s="18" t="s">
        <v>50</v>
      </c>
      <c r="X34" s="23">
        <v>5957.0</v>
      </c>
      <c r="Y34" s="23"/>
      <c r="Z34" s="18" t="s">
        <v>46</v>
      </c>
      <c r="AA34" s="18" t="s">
        <v>46</v>
      </c>
      <c r="AB34" s="18" t="s">
        <v>98</v>
      </c>
      <c r="AC34" s="18" t="s">
        <v>52</v>
      </c>
      <c r="AD34" s="23">
        <v>11.19</v>
      </c>
      <c r="AE34" s="18" t="s">
        <v>53</v>
      </c>
      <c r="AF34" s="18" t="b">
        <v>0</v>
      </c>
      <c r="AG34" s="18" t="s">
        <v>46</v>
      </c>
      <c r="AH34" s="18" t="s">
        <v>46</v>
      </c>
      <c r="AI34" s="18" t="s">
        <v>46</v>
      </c>
      <c r="AJ34" s="18" t="s">
        <v>46</v>
      </c>
      <c r="AK34" s="18" t="s">
        <v>54</v>
      </c>
      <c r="AL34" s="18" t="s">
        <v>46</v>
      </c>
      <c r="AM34" s="18" t="s">
        <v>46</v>
      </c>
      <c r="AN34" s="18" t="s">
        <v>55</v>
      </c>
      <c r="AO34" s="18" t="s">
        <v>56</v>
      </c>
      <c r="AP34" s="18" t="s">
        <v>55</v>
      </c>
    </row>
    <row r="35" ht="15.75" customHeight="1">
      <c r="A35" s="18" t="s">
        <v>41</v>
      </c>
      <c r="B35" s="18" t="s">
        <v>92</v>
      </c>
      <c r="C35" s="24"/>
      <c r="D35" s="24"/>
      <c r="E35" s="24"/>
      <c r="F35" s="5"/>
      <c r="G35" s="20">
        <v>43709.0</v>
      </c>
      <c r="H35" s="20">
        <v>43738.0</v>
      </c>
      <c r="I35" s="18" t="s">
        <v>44</v>
      </c>
      <c r="J35" s="18" t="s">
        <v>94</v>
      </c>
      <c r="K35" s="18" t="s">
        <v>95</v>
      </c>
      <c r="L35" s="18" t="s">
        <v>92</v>
      </c>
      <c r="M35" s="18" t="s">
        <v>46</v>
      </c>
      <c r="N35" s="18" t="s">
        <v>47</v>
      </c>
      <c r="O35" s="18" t="s">
        <v>48</v>
      </c>
      <c r="P35" s="21" t="s">
        <v>96</v>
      </c>
      <c r="Q35" s="22">
        <v>11.482</v>
      </c>
      <c r="R35" s="8">
        <f t="shared" si="1"/>
        <v>124832.304</v>
      </c>
      <c r="S35" s="18">
        <f t="shared" si="3"/>
        <v>13.20997411</v>
      </c>
      <c r="T35" s="18"/>
      <c r="U35" s="18"/>
      <c r="V35" s="5"/>
      <c r="W35" s="18" t="s">
        <v>50</v>
      </c>
      <c r="X35" s="23">
        <v>10872.0</v>
      </c>
      <c r="Y35" s="23"/>
      <c r="Z35" s="18" t="s">
        <v>46</v>
      </c>
      <c r="AA35" s="18" t="s">
        <v>46</v>
      </c>
      <c r="AB35" s="18" t="s">
        <v>98</v>
      </c>
      <c r="AC35" s="18" t="s">
        <v>52</v>
      </c>
      <c r="AD35" s="23">
        <v>20.43</v>
      </c>
      <c r="AE35" s="18" t="s">
        <v>53</v>
      </c>
      <c r="AF35" s="18" t="b">
        <v>0</v>
      </c>
      <c r="AG35" s="18" t="s">
        <v>46</v>
      </c>
      <c r="AH35" s="18" t="s">
        <v>46</v>
      </c>
      <c r="AI35" s="18" t="s">
        <v>46</v>
      </c>
      <c r="AJ35" s="18" t="s">
        <v>46</v>
      </c>
      <c r="AK35" s="18" t="s">
        <v>54</v>
      </c>
      <c r="AL35" s="18" t="s">
        <v>46</v>
      </c>
      <c r="AM35" s="18" t="s">
        <v>46</v>
      </c>
      <c r="AN35" s="18" t="s">
        <v>55</v>
      </c>
      <c r="AO35" s="18" t="s">
        <v>56</v>
      </c>
      <c r="AP35" s="18" t="s">
        <v>55</v>
      </c>
    </row>
    <row r="36" ht="15.75" customHeight="1">
      <c r="A36" s="5" t="s">
        <v>41</v>
      </c>
      <c r="B36" s="5" t="s">
        <v>92</v>
      </c>
      <c r="C36" s="6">
        <v>2019.0</v>
      </c>
      <c r="D36" s="6" t="s">
        <v>99</v>
      </c>
      <c r="E36" s="6">
        <v>67884.0</v>
      </c>
      <c r="F36" s="6">
        <v>520.78</v>
      </c>
      <c r="G36" s="7">
        <v>43556.0</v>
      </c>
      <c r="H36" s="7">
        <v>43585.0</v>
      </c>
      <c r="I36" s="5" t="s">
        <v>44</v>
      </c>
      <c r="J36" s="5" t="s">
        <v>94</v>
      </c>
      <c r="K36" s="5" t="s">
        <v>95</v>
      </c>
      <c r="L36" s="5" t="s">
        <v>92</v>
      </c>
      <c r="M36" s="5" t="s">
        <v>46</v>
      </c>
      <c r="N36" s="5" t="s">
        <v>47</v>
      </c>
      <c r="O36" s="5" t="s">
        <v>48</v>
      </c>
      <c r="P36" s="5" t="s">
        <v>100</v>
      </c>
      <c r="Q36" s="17">
        <v>11.482</v>
      </c>
      <c r="R36" s="8">
        <f t="shared" si="1"/>
        <v>79696.562</v>
      </c>
      <c r="S36" s="25">
        <f t="shared" si="3"/>
        <v>8.433630457</v>
      </c>
      <c r="T36" s="5">
        <f>sum(S36+S36:S47)</f>
        <v>16.86726091</v>
      </c>
      <c r="U36" s="5">
        <f>T36/2</f>
        <v>8.433630457</v>
      </c>
      <c r="V36" s="5">
        <f>T36*(132/96)</f>
        <v>23.19248376</v>
      </c>
      <c r="W36" s="5" t="s">
        <v>50</v>
      </c>
      <c r="X36" s="5">
        <v>6941.0</v>
      </c>
      <c r="Y36" s="5">
        <f>sum(X36:X47)</f>
        <v>67884</v>
      </c>
      <c r="Z36" s="5" t="s">
        <v>46</v>
      </c>
      <c r="AA36" s="5" t="s">
        <v>46</v>
      </c>
      <c r="AB36" s="5" t="s">
        <v>97</v>
      </c>
      <c r="AC36" s="5" t="s">
        <v>52</v>
      </c>
      <c r="AD36" s="5">
        <v>53.25</v>
      </c>
      <c r="AE36" s="5" t="s">
        <v>53</v>
      </c>
      <c r="AF36" s="5" t="b">
        <v>0</v>
      </c>
      <c r="AG36" s="5" t="s">
        <v>46</v>
      </c>
      <c r="AH36" s="5" t="s">
        <v>46</v>
      </c>
      <c r="AI36" s="5" t="s">
        <v>46</v>
      </c>
      <c r="AJ36" s="5" t="s">
        <v>46</v>
      </c>
      <c r="AK36" s="5" t="s">
        <v>54</v>
      </c>
      <c r="AL36" s="5" t="s">
        <v>46</v>
      </c>
      <c r="AM36" s="5" t="s">
        <v>46</v>
      </c>
      <c r="AN36" s="5" t="s">
        <v>55</v>
      </c>
      <c r="AO36" s="5" t="s">
        <v>56</v>
      </c>
      <c r="AP36" s="5" t="s">
        <v>55</v>
      </c>
    </row>
    <row r="37" ht="15.75" customHeight="1">
      <c r="A37" s="18" t="s">
        <v>41</v>
      </c>
      <c r="B37" s="18" t="s">
        <v>92</v>
      </c>
      <c r="C37" s="10"/>
      <c r="D37" s="19"/>
      <c r="E37" s="24"/>
      <c r="F37" s="5"/>
      <c r="G37" s="20">
        <v>43678.0</v>
      </c>
      <c r="H37" s="20">
        <v>43708.0</v>
      </c>
      <c r="I37" s="18" t="s">
        <v>44</v>
      </c>
      <c r="J37" s="18" t="s">
        <v>94</v>
      </c>
      <c r="K37" s="18" t="s">
        <v>95</v>
      </c>
      <c r="L37" s="18" t="s">
        <v>92</v>
      </c>
      <c r="M37" s="18" t="s">
        <v>46</v>
      </c>
      <c r="N37" s="18" t="s">
        <v>47</v>
      </c>
      <c r="O37" s="18" t="s">
        <v>48</v>
      </c>
      <c r="P37" s="21" t="s">
        <v>100</v>
      </c>
      <c r="Q37" s="22">
        <v>11.482</v>
      </c>
      <c r="R37" s="8">
        <f t="shared" si="1"/>
        <v>38992.872</v>
      </c>
      <c r="S37" s="18">
        <f t="shared" si="3"/>
        <v>4.126294342</v>
      </c>
      <c r="T37" s="18"/>
      <c r="U37" s="18"/>
      <c r="V37" s="5"/>
      <c r="W37" s="18" t="s">
        <v>50</v>
      </c>
      <c r="X37" s="23">
        <v>3396.0</v>
      </c>
      <c r="Y37" s="23"/>
      <c r="Z37" s="18" t="s">
        <v>46</v>
      </c>
      <c r="AA37" s="18" t="s">
        <v>46</v>
      </c>
      <c r="AB37" s="18" t="s">
        <v>98</v>
      </c>
      <c r="AC37" s="18" t="s">
        <v>52</v>
      </c>
      <c r="AD37" s="23">
        <v>26.05</v>
      </c>
      <c r="AE37" s="18" t="s">
        <v>53</v>
      </c>
      <c r="AF37" s="18" t="b">
        <v>0</v>
      </c>
      <c r="AG37" s="18" t="s">
        <v>46</v>
      </c>
      <c r="AH37" s="18" t="s">
        <v>46</v>
      </c>
      <c r="AI37" s="18" t="s">
        <v>46</v>
      </c>
      <c r="AJ37" s="18" t="s">
        <v>46</v>
      </c>
      <c r="AK37" s="18" t="s">
        <v>54</v>
      </c>
      <c r="AL37" s="18" t="s">
        <v>46</v>
      </c>
      <c r="AM37" s="18" t="s">
        <v>46</v>
      </c>
      <c r="AN37" s="18" t="s">
        <v>55</v>
      </c>
      <c r="AO37" s="18" t="s">
        <v>56</v>
      </c>
      <c r="AP37" s="18" t="s">
        <v>55</v>
      </c>
    </row>
    <row r="38" ht="15.75" customHeight="1">
      <c r="A38" s="18" t="s">
        <v>41</v>
      </c>
      <c r="B38" s="18" t="s">
        <v>92</v>
      </c>
      <c r="C38" s="24"/>
      <c r="D38" s="24"/>
      <c r="E38" s="24"/>
      <c r="F38" s="5"/>
      <c r="G38" s="20">
        <v>43800.0</v>
      </c>
      <c r="H38" s="20">
        <v>43830.0</v>
      </c>
      <c r="I38" s="18" t="s">
        <v>44</v>
      </c>
      <c r="J38" s="18" t="s">
        <v>94</v>
      </c>
      <c r="K38" s="18" t="s">
        <v>95</v>
      </c>
      <c r="L38" s="18" t="s">
        <v>92</v>
      </c>
      <c r="M38" s="18" t="s">
        <v>46</v>
      </c>
      <c r="N38" s="18" t="s">
        <v>47</v>
      </c>
      <c r="O38" s="18" t="s">
        <v>48</v>
      </c>
      <c r="P38" s="21" t="s">
        <v>100</v>
      </c>
      <c r="Q38" s="22">
        <v>11.482</v>
      </c>
      <c r="R38" s="8">
        <f t="shared" si="1"/>
        <v>57926.69</v>
      </c>
      <c r="S38" s="18">
        <f t="shared" si="3"/>
        <v>6.129904287</v>
      </c>
      <c r="T38" s="18"/>
      <c r="U38" s="18"/>
      <c r="V38" s="5"/>
      <c r="W38" s="18" t="s">
        <v>50</v>
      </c>
      <c r="X38" s="23">
        <v>5045.0</v>
      </c>
      <c r="Y38" s="23"/>
      <c r="Z38" s="18" t="s">
        <v>46</v>
      </c>
      <c r="AA38" s="18" t="s">
        <v>46</v>
      </c>
      <c r="AB38" s="18" t="s">
        <v>98</v>
      </c>
      <c r="AC38" s="18" t="s">
        <v>52</v>
      </c>
      <c r="AD38" s="23">
        <v>38.7</v>
      </c>
      <c r="AE38" s="18" t="s">
        <v>53</v>
      </c>
      <c r="AF38" s="18" t="b">
        <v>0</v>
      </c>
      <c r="AG38" s="18" t="s">
        <v>46</v>
      </c>
      <c r="AH38" s="18" t="s">
        <v>46</v>
      </c>
      <c r="AI38" s="18" t="s">
        <v>46</v>
      </c>
      <c r="AJ38" s="18" t="s">
        <v>46</v>
      </c>
      <c r="AK38" s="18" t="s">
        <v>54</v>
      </c>
      <c r="AL38" s="18" t="s">
        <v>46</v>
      </c>
      <c r="AM38" s="18" t="s">
        <v>46</v>
      </c>
      <c r="AN38" s="18" t="s">
        <v>55</v>
      </c>
      <c r="AO38" s="18" t="s">
        <v>56</v>
      </c>
      <c r="AP38" s="18" t="s">
        <v>55</v>
      </c>
    </row>
    <row r="39" ht="15.75" customHeight="1">
      <c r="A39" s="18" t="s">
        <v>41</v>
      </c>
      <c r="B39" s="18" t="s">
        <v>92</v>
      </c>
      <c r="C39" s="24"/>
      <c r="D39" s="24"/>
      <c r="E39" s="24"/>
      <c r="F39" s="5"/>
      <c r="G39" s="20">
        <v>43497.0</v>
      </c>
      <c r="H39" s="20">
        <v>43524.0</v>
      </c>
      <c r="I39" s="18" t="s">
        <v>44</v>
      </c>
      <c r="J39" s="18" t="s">
        <v>94</v>
      </c>
      <c r="K39" s="18" t="s">
        <v>95</v>
      </c>
      <c r="L39" s="18" t="s">
        <v>92</v>
      </c>
      <c r="M39" s="18" t="s">
        <v>46</v>
      </c>
      <c r="N39" s="18" t="s">
        <v>47</v>
      </c>
      <c r="O39" s="18" t="s">
        <v>48</v>
      </c>
      <c r="P39" s="21" t="s">
        <v>100</v>
      </c>
      <c r="Q39" s="22">
        <v>11.482</v>
      </c>
      <c r="R39" s="8">
        <f t="shared" si="1"/>
        <v>71613.234</v>
      </c>
      <c r="S39" s="18">
        <f t="shared" si="3"/>
        <v>7.578238461</v>
      </c>
      <c r="T39" s="18"/>
      <c r="U39" s="18"/>
      <c r="V39" s="5"/>
      <c r="W39" s="18" t="s">
        <v>50</v>
      </c>
      <c r="X39" s="23">
        <v>6237.0</v>
      </c>
      <c r="Y39" s="23"/>
      <c r="Z39" s="18" t="s">
        <v>46</v>
      </c>
      <c r="AA39" s="18" t="s">
        <v>46</v>
      </c>
      <c r="AB39" s="18" t="s">
        <v>97</v>
      </c>
      <c r="AC39" s="18" t="s">
        <v>52</v>
      </c>
      <c r="AD39" s="23">
        <v>47.85</v>
      </c>
      <c r="AE39" s="18" t="s">
        <v>53</v>
      </c>
      <c r="AF39" s="18" t="b">
        <v>0</v>
      </c>
      <c r="AG39" s="18" t="s">
        <v>46</v>
      </c>
      <c r="AH39" s="18" t="s">
        <v>46</v>
      </c>
      <c r="AI39" s="18" t="s">
        <v>46</v>
      </c>
      <c r="AJ39" s="18" t="s">
        <v>46</v>
      </c>
      <c r="AK39" s="18" t="s">
        <v>54</v>
      </c>
      <c r="AL39" s="18" t="s">
        <v>46</v>
      </c>
      <c r="AM39" s="18" t="s">
        <v>46</v>
      </c>
      <c r="AN39" s="18" t="s">
        <v>55</v>
      </c>
      <c r="AO39" s="18" t="s">
        <v>56</v>
      </c>
      <c r="AP39" s="18" t="s">
        <v>55</v>
      </c>
    </row>
    <row r="40" ht="15.75" customHeight="1">
      <c r="A40" s="18" t="s">
        <v>41</v>
      </c>
      <c r="B40" s="18" t="s">
        <v>92</v>
      </c>
      <c r="C40" s="24"/>
      <c r="D40" s="24"/>
      <c r="E40" s="24"/>
      <c r="F40" s="5"/>
      <c r="G40" s="20">
        <v>43466.0</v>
      </c>
      <c r="H40" s="20">
        <v>43496.0</v>
      </c>
      <c r="I40" s="18" t="s">
        <v>44</v>
      </c>
      <c r="J40" s="18" t="s">
        <v>94</v>
      </c>
      <c r="K40" s="18" t="s">
        <v>95</v>
      </c>
      <c r="L40" s="18" t="s">
        <v>92</v>
      </c>
      <c r="M40" s="18" t="s">
        <v>46</v>
      </c>
      <c r="N40" s="18" t="s">
        <v>47</v>
      </c>
      <c r="O40" s="18" t="s">
        <v>48</v>
      </c>
      <c r="P40" s="21" t="s">
        <v>100</v>
      </c>
      <c r="Q40" s="22">
        <v>11.482</v>
      </c>
      <c r="R40" s="8">
        <f t="shared" si="1"/>
        <v>51600.108</v>
      </c>
      <c r="S40" s="18">
        <f t="shared" si="3"/>
        <v>5.460414245</v>
      </c>
      <c r="T40" s="18"/>
      <c r="U40" s="18"/>
      <c r="V40" s="5"/>
      <c r="W40" s="18" t="s">
        <v>50</v>
      </c>
      <c r="X40" s="23">
        <v>4494.0</v>
      </c>
      <c r="Y40" s="23"/>
      <c r="Z40" s="18" t="s">
        <v>46</v>
      </c>
      <c r="AA40" s="18" t="s">
        <v>46</v>
      </c>
      <c r="AB40" s="18" t="s">
        <v>97</v>
      </c>
      <c r="AC40" s="18" t="s">
        <v>52</v>
      </c>
      <c r="AD40" s="23">
        <v>34.48</v>
      </c>
      <c r="AE40" s="18" t="s">
        <v>53</v>
      </c>
      <c r="AF40" s="18" t="b">
        <v>0</v>
      </c>
      <c r="AG40" s="18" t="s">
        <v>46</v>
      </c>
      <c r="AH40" s="18" t="s">
        <v>46</v>
      </c>
      <c r="AI40" s="18" t="s">
        <v>46</v>
      </c>
      <c r="AJ40" s="18" t="s">
        <v>46</v>
      </c>
      <c r="AK40" s="18" t="s">
        <v>54</v>
      </c>
      <c r="AL40" s="18" t="s">
        <v>46</v>
      </c>
      <c r="AM40" s="18" t="s">
        <v>46</v>
      </c>
      <c r="AN40" s="18" t="s">
        <v>55</v>
      </c>
      <c r="AO40" s="18" t="s">
        <v>56</v>
      </c>
      <c r="AP40" s="18" t="s">
        <v>55</v>
      </c>
    </row>
    <row r="41" ht="15.75" customHeight="1">
      <c r="A41" s="18" t="s">
        <v>41</v>
      </c>
      <c r="B41" s="18" t="s">
        <v>92</v>
      </c>
      <c r="C41" s="24"/>
      <c r="D41" s="24"/>
      <c r="E41" s="24"/>
      <c r="F41" s="5"/>
      <c r="G41" s="20">
        <v>43647.0</v>
      </c>
      <c r="H41" s="20">
        <v>43677.0</v>
      </c>
      <c r="I41" s="18" t="s">
        <v>44</v>
      </c>
      <c r="J41" s="18" t="s">
        <v>94</v>
      </c>
      <c r="K41" s="18" t="s">
        <v>95</v>
      </c>
      <c r="L41" s="18" t="s">
        <v>92</v>
      </c>
      <c r="M41" s="18" t="s">
        <v>46</v>
      </c>
      <c r="N41" s="18" t="s">
        <v>47</v>
      </c>
      <c r="O41" s="18" t="s">
        <v>48</v>
      </c>
      <c r="P41" s="21" t="s">
        <v>100</v>
      </c>
      <c r="Q41" s="22">
        <v>11.482</v>
      </c>
      <c r="R41" s="8">
        <f t="shared" si="1"/>
        <v>51669</v>
      </c>
      <c r="S41" s="18">
        <f t="shared" si="3"/>
        <v>5.467704517</v>
      </c>
      <c r="T41" s="18"/>
      <c r="U41" s="18"/>
      <c r="V41" s="5"/>
      <c r="W41" s="18" t="s">
        <v>50</v>
      </c>
      <c r="X41" s="23">
        <v>4500.0</v>
      </c>
      <c r="Y41" s="23"/>
      <c r="Z41" s="18" t="s">
        <v>46</v>
      </c>
      <c r="AA41" s="18" t="s">
        <v>46</v>
      </c>
      <c r="AB41" s="18" t="s">
        <v>98</v>
      </c>
      <c r="AC41" s="18" t="s">
        <v>52</v>
      </c>
      <c r="AD41" s="23">
        <v>34.52</v>
      </c>
      <c r="AE41" s="18" t="s">
        <v>53</v>
      </c>
      <c r="AF41" s="18" t="b">
        <v>0</v>
      </c>
      <c r="AG41" s="18" t="s">
        <v>46</v>
      </c>
      <c r="AH41" s="18" t="s">
        <v>46</v>
      </c>
      <c r="AI41" s="18" t="s">
        <v>46</v>
      </c>
      <c r="AJ41" s="18" t="s">
        <v>46</v>
      </c>
      <c r="AK41" s="18" t="s">
        <v>54</v>
      </c>
      <c r="AL41" s="18" t="s">
        <v>46</v>
      </c>
      <c r="AM41" s="18" t="s">
        <v>46</v>
      </c>
      <c r="AN41" s="18" t="s">
        <v>55</v>
      </c>
      <c r="AO41" s="18" t="s">
        <v>56</v>
      </c>
      <c r="AP41" s="18" t="s">
        <v>55</v>
      </c>
    </row>
    <row r="42" ht="15.75" customHeight="1">
      <c r="A42" s="18" t="s">
        <v>41</v>
      </c>
      <c r="B42" s="18" t="s">
        <v>92</v>
      </c>
      <c r="C42" s="24"/>
      <c r="D42" s="24"/>
      <c r="E42" s="24"/>
      <c r="F42" s="5"/>
      <c r="G42" s="20">
        <v>43617.0</v>
      </c>
      <c r="H42" s="20">
        <v>43646.0</v>
      </c>
      <c r="I42" s="18" t="s">
        <v>44</v>
      </c>
      <c r="J42" s="18" t="s">
        <v>94</v>
      </c>
      <c r="K42" s="18" t="s">
        <v>95</v>
      </c>
      <c r="L42" s="18" t="s">
        <v>92</v>
      </c>
      <c r="M42" s="18" t="s">
        <v>46</v>
      </c>
      <c r="N42" s="18" t="s">
        <v>47</v>
      </c>
      <c r="O42" s="18" t="s">
        <v>48</v>
      </c>
      <c r="P42" s="21" t="s">
        <v>100</v>
      </c>
      <c r="Q42" s="22">
        <v>11.482</v>
      </c>
      <c r="R42" s="8">
        <f t="shared" si="1"/>
        <v>22964</v>
      </c>
      <c r="S42" s="18">
        <f t="shared" si="3"/>
        <v>2.430090897</v>
      </c>
      <c r="T42" s="18"/>
      <c r="U42" s="18"/>
      <c r="V42" s="5"/>
      <c r="W42" s="18" t="s">
        <v>50</v>
      </c>
      <c r="X42" s="23">
        <v>2000.0</v>
      </c>
      <c r="Y42" s="23"/>
      <c r="Z42" s="18" t="s">
        <v>46</v>
      </c>
      <c r="AA42" s="18" t="s">
        <v>46</v>
      </c>
      <c r="AB42" s="18" t="s">
        <v>97</v>
      </c>
      <c r="AC42" s="18" t="s">
        <v>52</v>
      </c>
      <c r="AD42" s="23">
        <v>15.34</v>
      </c>
      <c r="AE42" s="18" t="s">
        <v>53</v>
      </c>
      <c r="AF42" s="18" t="b">
        <v>0</v>
      </c>
      <c r="AG42" s="18" t="s">
        <v>46</v>
      </c>
      <c r="AH42" s="18" t="s">
        <v>46</v>
      </c>
      <c r="AI42" s="18" t="s">
        <v>46</v>
      </c>
      <c r="AJ42" s="18" t="s">
        <v>46</v>
      </c>
      <c r="AK42" s="18" t="s">
        <v>54</v>
      </c>
      <c r="AL42" s="18" t="s">
        <v>46</v>
      </c>
      <c r="AM42" s="18" t="s">
        <v>46</v>
      </c>
      <c r="AN42" s="18" t="s">
        <v>55</v>
      </c>
      <c r="AO42" s="18" t="s">
        <v>56</v>
      </c>
      <c r="AP42" s="18" t="s">
        <v>55</v>
      </c>
    </row>
    <row r="43" ht="15.75" customHeight="1">
      <c r="A43" s="18" t="s">
        <v>41</v>
      </c>
      <c r="B43" s="18" t="s">
        <v>92</v>
      </c>
      <c r="C43" s="24"/>
      <c r="D43" s="24"/>
      <c r="E43" s="24"/>
      <c r="F43" s="5"/>
      <c r="G43" s="20">
        <v>43525.0</v>
      </c>
      <c r="H43" s="20">
        <v>43555.0</v>
      </c>
      <c r="I43" s="18" t="s">
        <v>44</v>
      </c>
      <c r="J43" s="18" t="s">
        <v>94</v>
      </c>
      <c r="K43" s="18" t="s">
        <v>95</v>
      </c>
      <c r="L43" s="18" t="s">
        <v>92</v>
      </c>
      <c r="M43" s="18" t="s">
        <v>46</v>
      </c>
      <c r="N43" s="18" t="s">
        <v>47</v>
      </c>
      <c r="O43" s="18" t="s">
        <v>48</v>
      </c>
      <c r="P43" s="21" t="s">
        <v>100</v>
      </c>
      <c r="Q43" s="22">
        <v>11.482</v>
      </c>
      <c r="R43" s="8">
        <f t="shared" si="1"/>
        <v>80431.41</v>
      </c>
      <c r="S43" s="18">
        <f t="shared" si="3"/>
        <v>8.511393365</v>
      </c>
      <c r="T43" s="18"/>
      <c r="U43" s="18"/>
      <c r="V43" s="5"/>
      <c r="W43" s="18" t="s">
        <v>50</v>
      </c>
      <c r="X43" s="23">
        <v>7005.0</v>
      </c>
      <c r="Y43" s="23"/>
      <c r="Z43" s="18" t="s">
        <v>46</v>
      </c>
      <c r="AA43" s="18" t="s">
        <v>46</v>
      </c>
      <c r="AB43" s="18" t="s">
        <v>97</v>
      </c>
      <c r="AC43" s="18" t="s">
        <v>52</v>
      </c>
      <c r="AD43" s="23">
        <v>53.74</v>
      </c>
      <c r="AE43" s="18" t="s">
        <v>53</v>
      </c>
      <c r="AF43" s="18" t="b">
        <v>0</v>
      </c>
      <c r="AG43" s="18" t="s">
        <v>46</v>
      </c>
      <c r="AH43" s="18" t="s">
        <v>46</v>
      </c>
      <c r="AI43" s="18" t="s">
        <v>46</v>
      </c>
      <c r="AJ43" s="18" t="s">
        <v>46</v>
      </c>
      <c r="AK43" s="18" t="s">
        <v>54</v>
      </c>
      <c r="AL43" s="18" t="s">
        <v>46</v>
      </c>
      <c r="AM43" s="18" t="s">
        <v>46</v>
      </c>
      <c r="AN43" s="18" t="s">
        <v>55</v>
      </c>
      <c r="AO43" s="18" t="s">
        <v>56</v>
      </c>
      <c r="AP43" s="18" t="s">
        <v>55</v>
      </c>
    </row>
    <row r="44" ht="15.75" customHeight="1">
      <c r="A44" s="18" t="s">
        <v>41</v>
      </c>
      <c r="B44" s="18" t="s">
        <v>92</v>
      </c>
      <c r="C44" s="24"/>
      <c r="D44" s="24"/>
      <c r="E44" s="24"/>
      <c r="F44" s="5"/>
      <c r="G44" s="20">
        <v>43586.0</v>
      </c>
      <c r="H44" s="20">
        <v>43616.0</v>
      </c>
      <c r="I44" s="18" t="s">
        <v>44</v>
      </c>
      <c r="J44" s="18" t="s">
        <v>94</v>
      </c>
      <c r="K44" s="18" t="s">
        <v>95</v>
      </c>
      <c r="L44" s="18" t="s">
        <v>92</v>
      </c>
      <c r="M44" s="18" t="s">
        <v>46</v>
      </c>
      <c r="N44" s="18" t="s">
        <v>47</v>
      </c>
      <c r="O44" s="18" t="s">
        <v>48</v>
      </c>
      <c r="P44" s="21" t="s">
        <v>100</v>
      </c>
      <c r="Q44" s="22">
        <v>11.482</v>
      </c>
      <c r="R44" s="8">
        <f t="shared" si="1"/>
        <v>65194.796</v>
      </c>
      <c r="S44" s="18">
        <f t="shared" si="3"/>
        <v>6.899028056</v>
      </c>
      <c r="T44" s="18"/>
      <c r="U44" s="18"/>
      <c r="V44" s="5"/>
      <c r="W44" s="18" t="s">
        <v>50</v>
      </c>
      <c r="X44" s="23">
        <v>5678.0</v>
      </c>
      <c r="Y44" s="23"/>
      <c r="Z44" s="18" t="s">
        <v>46</v>
      </c>
      <c r="AA44" s="18" t="s">
        <v>46</v>
      </c>
      <c r="AB44" s="18" t="s">
        <v>97</v>
      </c>
      <c r="AC44" s="18" t="s">
        <v>52</v>
      </c>
      <c r="AD44" s="23">
        <v>43.56</v>
      </c>
      <c r="AE44" s="18" t="s">
        <v>53</v>
      </c>
      <c r="AF44" s="18" t="b">
        <v>0</v>
      </c>
      <c r="AG44" s="18" t="s">
        <v>46</v>
      </c>
      <c r="AH44" s="18" t="s">
        <v>46</v>
      </c>
      <c r="AI44" s="18" t="s">
        <v>46</v>
      </c>
      <c r="AJ44" s="18" t="s">
        <v>46</v>
      </c>
      <c r="AK44" s="18" t="s">
        <v>54</v>
      </c>
      <c r="AL44" s="18" t="s">
        <v>46</v>
      </c>
      <c r="AM44" s="18" t="s">
        <v>46</v>
      </c>
      <c r="AN44" s="18" t="s">
        <v>55</v>
      </c>
      <c r="AO44" s="18" t="s">
        <v>56</v>
      </c>
      <c r="AP44" s="18" t="s">
        <v>55</v>
      </c>
    </row>
    <row r="45" ht="15.75" customHeight="1">
      <c r="A45" s="18" t="s">
        <v>41</v>
      </c>
      <c r="B45" s="18" t="s">
        <v>92</v>
      </c>
      <c r="C45" s="24"/>
      <c r="D45" s="24"/>
      <c r="E45" s="24"/>
      <c r="F45" s="5"/>
      <c r="G45" s="20">
        <v>43770.0</v>
      </c>
      <c r="H45" s="20">
        <v>43799.0</v>
      </c>
      <c r="I45" s="18" t="s">
        <v>44</v>
      </c>
      <c r="J45" s="18" t="s">
        <v>94</v>
      </c>
      <c r="K45" s="18" t="s">
        <v>95</v>
      </c>
      <c r="L45" s="18" t="s">
        <v>92</v>
      </c>
      <c r="M45" s="18" t="s">
        <v>46</v>
      </c>
      <c r="N45" s="18" t="s">
        <v>47</v>
      </c>
      <c r="O45" s="18" t="s">
        <v>48</v>
      </c>
      <c r="P45" s="21" t="s">
        <v>100</v>
      </c>
      <c r="Q45" s="22">
        <v>11.482</v>
      </c>
      <c r="R45" s="8">
        <f t="shared" si="1"/>
        <v>66124.838</v>
      </c>
      <c r="S45" s="18">
        <f t="shared" si="3"/>
        <v>6.997446737</v>
      </c>
      <c r="T45" s="18"/>
      <c r="U45" s="18"/>
      <c r="V45" s="5"/>
      <c r="W45" s="18" t="s">
        <v>50</v>
      </c>
      <c r="X45" s="23">
        <v>5759.0</v>
      </c>
      <c r="Y45" s="23"/>
      <c r="Z45" s="18" t="s">
        <v>46</v>
      </c>
      <c r="AA45" s="18" t="s">
        <v>46</v>
      </c>
      <c r="AB45" s="18" t="s">
        <v>98</v>
      </c>
      <c r="AC45" s="18" t="s">
        <v>52</v>
      </c>
      <c r="AD45" s="23">
        <v>44.18</v>
      </c>
      <c r="AE45" s="18" t="s">
        <v>53</v>
      </c>
      <c r="AF45" s="18" t="b">
        <v>0</v>
      </c>
      <c r="AG45" s="18" t="s">
        <v>46</v>
      </c>
      <c r="AH45" s="18" t="s">
        <v>46</v>
      </c>
      <c r="AI45" s="18" t="s">
        <v>46</v>
      </c>
      <c r="AJ45" s="18" t="s">
        <v>46</v>
      </c>
      <c r="AK45" s="18" t="s">
        <v>54</v>
      </c>
      <c r="AL45" s="18" t="s">
        <v>46</v>
      </c>
      <c r="AM45" s="18" t="s">
        <v>46</v>
      </c>
      <c r="AN45" s="18" t="s">
        <v>55</v>
      </c>
      <c r="AO45" s="18" t="s">
        <v>56</v>
      </c>
      <c r="AP45" s="18" t="s">
        <v>55</v>
      </c>
    </row>
    <row r="46" ht="15.75" customHeight="1">
      <c r="A46" s="18" t="s">
        <v>41</v>
      </c>
      <c r="B46" s="18" t="s">
        <v>92</v>
      </c>
      <c r="C46" s="24"/>
      <c r="D46" s="24"/>
      <c r="E46" s="24"/>
      <c r="F46" s="5"/>
      <c r="G46" s="20">
        <v>43739.0</v>
      </c>
      <c r="H46" s="20">
        <v>43769.0</v>
      </c>
      <c r="I46" s="18" t="s">
        <v>44</v>
      </c>
      <c r="J46" s="18" t="s">
        <v>94</v>
      </c>
      <c r="K46" s="18" t="s">
        <v>95</v>
      </c>
      <c r="L46" s="18" t="s">
        <v>92</v>
      </c>
      <c r="M46" s="18" t="s">
        <v>46</v>
      </c>
      <c r="N46" s="18" t="s">
        <v>47</v>
      </c>
      <c r="O46" s="18" t="s">
        <v>48</v>
      </c>
      <c r="P46" s="21" t="s">
        <v>100</v>
      </c>
      <c r="Q46" s="22">
        <v>11.482</v>
      </c>
      <c r="R46" s="8">
        <f t="shared" si="1"/>
        <v>68398.274</v>
      </c>
      <c r="S46" s="18">
        <f t="shared" si="3"/>
        <v>7.238025736</v>
      </c>
      <c r="T46" s="18"/>
      <c r="U46" s="18"/>
      <c r="V46" s="5"/>
      <c r="W46" s="18" t="s">
        <v>50</v>
      </c>
      <c r="X46" s="23">
        <v>5957.0</v>
      </c>
      <c r="Y46" s="23"/>
      <c r="Z46" s="18" t="s">
        <v>46</v>
      </c>
      <c r="AA46" s="18" t="s">
        <v>46</v>
      </c>
      <c r="AB46" s="18" t="s">
        <v>98</v>
      </c>
      <c r="AC46" s="18" t="s">
        <v>52</v>
      </c>
      <c r="AD46" s="23">
        <v>45.7</v>
      </c>
      <c r="AE46" s="18" t="s">
        <v>53</v>
      </c>
      <c r="AF46" s="18" t="b">
        <v>0</v>
      </c>
      <c r="AG46" s="18" t="s">
        <v>46</v>
      </c>
      <c r="AH46" s="18" t="s">
        <v>46</v>
      </c>
      <c r="AI46" s="18" t="s">
        <v>46</v>
      </c>
      <c r="AJ46" s="18" t="s">
        <v>46</v>
      </c>
      <c r="AK46" s="18" t="s">
        <v>54</v>
      </c>
      <c r="AL46" s="18" t="s">
        <v>46</v>
      </c>
      <c r="AM46" s="18" t="s">
        <v>46</v>
      </c>
      <c r="AN46" s="18" t="s">
        <v>55</v>
      </c>
      <c r="AO46" s="18" t="s">
        <v>56</v>
      </c>
      <c r="AP46" s="18" t="s">
        <v>55</v>
      </c>
    </row>
    <row r="47" ht="15.75" customHeight="1">
      <c r="A47" s="18" t="s">
        <v>41</v>
      </c>
      <c r="B47" s="18" t="s">
        <v>92</v>
      </c>
      <c r="C47" s="24"/>
      <c r="D47" s="24"/>
      <c r="E47" s="24"/>
      <c r="F47" s="5"/>
      <c r="G47" s="20">
        <v>43709.0</v>
      </c>
      <c r="H47" s="20">
        <v>43738.0</v>
      </c>
      <c r="I47" s="18" t="s">
        <v>44</v>
      </c>
      <c r="J47" s="18" t="s">
        <v>94</v>
      </c>
      <c r="K47" s="18" t="s">
        <v>95</v>
      </c>
      <c r="L47" s="18" t="s">
        <v>92</v>
      </c>
      <c r="M47" s="18" t="s">
        <v>46</v>
      </c>
      <c r="N47" s="18" t="s">
        <v>47</v>
      </c>
      <c r="O47" s="18" t="s">
        <v>48</v>
      </c>
      <c r="P47" s="21" t="s">
        <v>100</v>
      </c>
      <c r="Q47" s="22">
        <v>11.482</v>
      </c>
      <c r="R47" s="8">
        <f t="shared" si="1"/>
        <v>124832.304</v>
      </c>
      <c r="S47" s="18">
        <f t="shared" si="3"/>
        <v>13.20997411</v>
      </c>
      <c r="T47" s="18"/>
      <c r="U47" s="18"/>
      <c r="V47" s="5"/>
      <c r="W47" s="18" t="s">
        <v>50</v>
      </c>
      <c r="X47" s="23">
        <v>10872.0</v>
      </c>
      <c r="Y47" s="23"/>
      <c r="Z47" s="18" t="s">
        <v>46</v>
      </c>
      <c r="AA47" s="18" t="s">
        <v>46</v>
      </c>
      <c r="AB47" s="18" t="s">
        <v>98</v>
      </c>
      <c r="AC47" s="18" t="s">
        <v>52</v>
      </c>
      <c r="AD47" s="23">
        <v>83.41</v>
      </c>
      <c r="AE47" s="18" t="s">
        <v>53</v>
      </c>
      <c r="AF47" s="18" t="b">
        <v>0</v>
      </c>
      <c r="AG47" s="18" t="s">
        <v>46</v>
      </c>
      <c r="AH47" s="18" t="s">
        <v>46</v>
      </c>
      <c r="AI47" s="18" t="s">
        <v>46</v>
      </c>
      <c r="AJ47" s="18" t="s">
        <v>46</v>
      </c>
      <c r="AK47" s="18" t="s">
        <v>54</v>
      </c>
      <c r="AL47" s="18" t="s">
        <v>46</v>
      </c>
      <c r="AM47" s="18" t="s">
        <v>46</v>
      </c>
      <c r="AN47" s="18" t="s">
        <v>55</v>
      </c>
      <c r="AO47" s="18" t="s">
        <v>56</v>
      </c>
      <c r="AP47" s="18" t="s">
        <v>55</v>
      </c>
    </row>
    <row r="48" ht="15.75" customHeight="1">
      <c r="A48" s="5" t="s">
        <v>41</v>
      </c>
      <c r="B48" s="5" t="s">
        <v>101</v>
      </c>
      <c r="C48" s="6">
        <v>2019.0</v>
      </c>
      <c r="D48" s="6" t="s">
        <v>59</v>
      </c>
      <c r="E48" s="6">
        <v>4070.0</v>
      </c>
      <c r="F48" s="6">
        <v>41.38</v>
      </c>
      <c r="G48" s="7">
        <v>43556.0</v>
      </c>
      <c r="H48" s="7">
        <v>43585.0</v>
      </c>
      <c r="I48" s="5" t="s">
        <v>44</v>
      </c>
      <c r="J48" s="5" t="s">
        <v>94</v>
      </c>
      <c r="K48" s="5" t="s">
        <v>95</v>
      </c>
      <c r="L48" s="5" t="s">
        <v>101</v>
      </c>
      <c r="M48" s="5" t="s">
        <v>46</v>
      </c>
      <c r="N48" s="5" t="s">
        <v>47</v>
      </c>
      <c r="O48" s="5" t="s">
        <v>48</v>
      </c>
      <c r="P48" s="5" t="s">
        <v>62</v>
      </c>
      <c r="Q48" s="17">
        <v>11.482</v>
      </c>
      <c r="R48" s="8">
        <f t="shared" si="1"/>
        <v>6070.5334</v>
      </c>
      <c r="S48" s="25">
        <f t="shared" si="3"/>
        <v>0.6423945285</v>
      </c>
      <c r="T48" s="5">
        <f>sum(S48:S59)</f>
        <v>4.945234975</v>
      </c>
      <c r="U48" s="5">
        <f>T48/2</f>
        <v>2.472617487</v>
      </c>
      <c r="V48" s="5">
        <f>T48*(132/96)</f>
        <v>6.79969809</v>
      </c>
      <c r="W48" s="5" t="s">
        <v>50</v>
      </c>
      <c r="X48" s="5">
        <v>528.7</v>
      </c>
      <c r="Y48" s="5"/>
      <c r="Z48" s="5" t="s">
        <v>46</v>
      </c>
      <c r="AA48" s="5" t="s">
        <v>46</v>
      </c>
      <c r="AB48" s="5" t="s">
        <v>97</v>
      </c>
      <c r="AC48" s="5" t="s">
        <v>52</v>
      </c>
      <c r="AD48" s="5">
        <v>5.38</v>
      </c>
      <c r="AE48" s="5" t="s">
        <v>53</v>
      </c>
      <c r="AF48" s="5" t="b">
        <v>0</v>
      </c>
      <c r="AG48" s="5" t="s">
        <v>46</v>
      </c>
      <c r="AH48" s="5" t="s">
        <v>46</v>
      </c>
      <c r="AI48" s="5" t="s">
        <v>46</v>
      </c>
      <c r="AJ48" s="5" t="s">
        <v>46</v>
      </c>
      <c r="AK48" s="5" t="s">
        <v>54</v>
      </c>
      <c r="AL48" s="5" t="s">
        <v>46</v>
      </c>
      <c r="AM48" s="5" t="s">
        <v>46</v>
      </c>
      <c r="AN48" s="5" t="s">
        <v>55</v>
      </c>
      <c r="AO48" s="5" t="s">
        <v>56</v>
      </c>
      <c r="AP48" s="5" t="s">
        <v>55</v>
      </c>
    </row>
    <row r="49" ht="15.75" customHeight="1">
      <c r="A49" s="18" t="s">
        <v>41</v>
      </c>
      <c r="B49" s="18" t="s">
        <v>101</v>
      </c>
      <c r="C49" s="10"/>
      <c r="D49" s="19"/>
      <c r="E49" s="24"/>
      <c r="F49" s="5"/>
      <c r="G49" s="20">
        <v>43678.0</v>
      </c>
      <c r="H49" s="20">
        <v>43708.0</v>
      </c>
      <c r="I49" s="18" t="s">
        <v>44</v>
      </c>
      <c r="J49" s="18" t="s">
        <v>94</v>
      </c>
      <c r="K49" s="18" t="s">
        <v>95</v>
      </c>
      <c r="L49" s="18" t="s">
        <v>101</v>
      </c>
      <c r="M49" s="18" t="s">
        <v>46</v>
      </c>
      <c r="N49" s="18" t="s">
        <v>47</v>
      </c>
      <c r="O49" s="18" t="s">
        <v>48</v>
      </c>
      <c r="P49" s="21" t="s">
        <v>62</v>
      </c>
      <c r="Q49" s="22">
        <v>11.482</v>
      </c>
      <c r="R49" s="8">
        <f t="shared" si="1"/>
        <v>838.186</v>
      </c>
      <c r="S49" s="18">
        <f t="shared" si="3"/>
        <v>0.08869831773</v>
      </c>
      <c r="T49" s="18"/>
      <c r="U49" s="18"/>
      <c r="V49" s="5"/>
      <c r="W49" s="18" t="s">
        <v>50</v>
      </c>
      <c r="X49" s="23">
        <v>73.0</v>
      </c>
      <c r="Y49" s="23"/>
      <c r="Z49" s="18" t="s">
        <v>46</v>
      </c>
      <c r="AA49" s="18" t="s">
        <v>46</v>
      </c>
      <c r="AB49" s="18" t="s">
        <v>98</v>
      </c>
      <c r="AC49" s="18" t="s">
        <v>52</v>
      </c>
      <c r="AD49" s="23">
        <v>0.74</v>
      </c>
      <c r="AE49" s="18" t="s">
        <v>53</v>
      </c>
      <c r="AF49" s="18" t="b">
        <v>0</v>
      </c>
      <c r="AG49" s="18" t="s">
        <v>46</v>
      </c>
      <c r="AH49" s="18" t="s">
        <v>46</v>
      </c>
      <c r="AI49" s="18" t="s">
        <v>46</v>
      </c>
      <c r="AJ49" s="18" t="s">
        <v>46</v>
      </c>
      <c r="AK49" s="18" t="s">
        <v>54</v>
      </c>
      <c r="AL49" s="18" t="s">
        <v>46</v>
      </c>
      <c r="AM49" s="18" t="s">
        <v>46</v>
      </c>
      <c r="AN49" s="18" t="s">
        <v>55</v>
      </c>
      <c r="AO49" s="18" t="s">
        <v>56</v>
      </c>
      <c r="AP49" s="18" t="s">
        <v>55</v>
      </c>
    </row>
    <row r="50" ht="15.75" customHeight="1">
      <c r="A50" s="18" t="s">
        <v>41</v>
      </c>
      <c r="B50" s="18" t="s">
        <v>101</v>
      </c>
      <c r="C50" s="24"/>
      <c r="D50" s="24"/>
      <c r="E50" s="24"/>
      <c r="F50" s="5"/>
      <c r="G50" s="20">
        <v>43800.0</v>
      </c>
      <c r="H50" s="20">
        <v>43830.0</v>
      </c>
      <c r="I50" s="18" t="s">
        <v>44</v>
      </c>
      <c r="J50" s="18" t="s">
        <v>94</v>
      </c>
      <c r="K50" s="18" t="s">
        <v>95</v>
      </c>
      <c r="L50" s="18" t="s">
        <v>101</v>
      </c>
      <c r="M50" s="18" t="s">
        <v>46</v>
      </c>
      <c r="N50" s="18" t="s">
        <v>47</v>
      </c>
      <c r="O50" s="18" t="s">
        <v>48</v>
      </c>
      <c r="P50" s="21" t="s">
        <v>62</v>
      </c>
      <c r="Q50" s="22">
        <v>11.482</v>
      </c>
      <c r="R50" s="8">
        <f t="shared" si="1"/>
        <v>2158.616</v>
      </c>
      <c r="S50" s="18">
        <f t="shared" si="3"/>
        <v>0.2284285443</v>
      </c>
      <c r="T50" s="18"/>
      <c r="U50" s="18"/>
      <c r="V50" s="5"/>
      <c r="W50" s="18" t="s">
        <v>50</v>
      </c>
      <c r="X50" s="23">
        <v>188.0</v>
      </c>
      <c r="Y50" s="23"/>
      <c r="Z50" s="18" t="s">
        <v>46</v>
      </c>
      <c r="AA50" s="18" t="s">
        <v>46</v>
      </c>
      <c r="AB50" s="18" t="s">
        <v>98</v>
      </c>
      <c r="AC50" s="18" t="s">
        <v>52</v>
      </c>
      <c r="AD50" s="23">
        <v>1.91</v>
      </c>
      <c r="AE50" s="18" t="s">
        <v>53</v>
      </c>
      <c r="AF50" s="18" t="b">
        <v>0</v>
      </c>
      <c r="AG50" s="18" t="s">
        <v>46</v>
      </c>
      <c r="AH50" s="18" t="s">
        <v>46</v>
      </c>
      <c r="AI50" s="18" t="s">
        <v>46</v>
      </c>
      <c r="AJ50" s="18" t="s">
        <v>46</v>
      </c>
      <c r="AK50" s="18" t="s">
        <v>54</v>
      </c>
      <c r="AL50" s="18" t="s">
        <v>46</v>
      </c>
      <c r="AM50" s="18" t="s">
        <v>46</v>
      </c>
      <c r="AN50" s="18" t="s">
        <v>55</v>
      </c>
      <c r="AO50" s="18" t="s">
        <v>56</v>
      </c>
      <c r="AP50" s="18" t="s">
        <v>55</v>
      </c>
    </row>
    <row r="51" ht="15.75" customHeight="1">
      <c r="A51" s="18" t="s">
        <v>41</v>
      </c>
      <c r="B51" s="18" t="s">
        <v>101</v>
      </c>
      <c r="C51" s="24"/>
      <c r="D51" s="24"/>
      <c r="E51" s="24"/>
      <c r="F51" s="5"/>
      <c r="G51" s="20">
        <v>43497.0</v>
      </c>
      <c r="H51" s="20">
        <v>43524.0</v>
      </c>
      <c r="I51" s="18" t="s">
        <v>44</v>
      </c>
      <c r="J51" s="18" t="s">
        <v>94</v>
      </c>
      <c r="K51" s="18" t="s">
        <v>95</v>
      </c>
      <c r="L51" s="18" t="s">
        <v>101</v>
      </c>
      <c r="M51" s="18" t="s">
        <v>46</v>
      </c>
      <c r="N51" s="18" t="s">
        <v>47</v>
      </c>
      <c r="O51" s="18" t="s">
        <v>48</v>
      </c>
      <c r="P51" s="21" t="s">
        <v>62</v>
      </c>
      <c r="Q51" s="22">
        <v>11.482</v>
      </c>
      <c r="R51" s="8">
        <f t="shared" si="1"/>
        <v>3817.765</v>
      </c>
      <c r="S51" s="18">
        <f t="shared" si="3"/>
        <v>0.4040026116</v>
      </c>
      <c r="T51" s="18"/>
      <c r="U51" s="18"/>
      <c r="V51" s="5"/>
      <c r="W51" s="18" t="s">
        <v>50</v>
      </c>
      <c r="X51" s="23">
        <v>332.5</v>
      </c>
      <c r="Y51" s="23"/>
      <c r="Z51" s="18" t="s">
        <v>46</v>
      </c>
      <c r="AA51" s="18" t="s">
        <v>46</v>
      </c>
      <c r="AB51" s="18" t="s">
        <v>97</v>
      </c>
      <c r="AC51" s="18" t="s">
        <v>52</v>
      </c>
      <c r="AD51" s="23">
        <v>3.38</v>
      </c>
      <c r="AE51" s="18" t="s">
        <v>53</v>
      </c>
      <c r="AF51" s="18" t="b">
        <v>0</v>
      </c>
      <c r="AG51" s="18" t="s">
        <v>46</v>
      </c>
      <c r="AH51" s="18" t="s">
        <v>46</v>
      </c>
      <c r="AI51" s="18" t="s">
        <v>46</v>
      </c>
      <c r="AJ51" s="18" t="s">
        <v>46</v>
      </c>
      <c r="AK51" s="18" t="s">
        <v>54</v>
      </c>
      <c r="AL51" s="18" t="s">
        <v>46</v>
      </c>
      <c r="AM51" s="18" t="s">
        <v>46</v>
      </c>
      <c r="AN51" s="18" t="s">
        <v>55</v>
      </c>
      <c r="AO51" s="18" t="s">
        <v>56</v>
      </c>
      <c r="AP51" s="18" t="s">
        <v>55</v>
      </c>
    </row>
    <row r="52" ht="15.75" customHeight="1">
      <c r="A52" s="18" t="s">
        <v>41</v>
      </c>
      <c r="B52" s="18" t="s">
        <v>101</v>
      </c>
      <c r="C52" s="24"/>
      <c r="D52" s="24"/>
      <c r="E52" s="24"/>
      <c r="F52" s="5"/>
      <c r="G52" s="20">
        <v>43466.0</v>
      </c>
      <c r="H52" s="20">
        <v>43496.0</v>
      </c>
      <c r="I52" s="18" t="s">
        <v>44</v>
      </c>
      <c r="J52" s="18" t="s">
        <v>94</v>
      </c>
      <c r="K52" s="18" t="s">
        <v>95</v>
      </c>
      <c r="L52" s="18" t="s">
        <v>101</v>
      </c>
      <c r="M52" s="18" t="s">
        <v>46</v>
      </c>
      <c r="N52" s="18" t="s">
        <v>47</v>
      </c>
      <c r="O52" s="18" t="s">
        <v>48</v>
      </c>
      <c r="P52" s="21" t="s">
        <v>62</v>
      </c>
      <c r="Q52" s="22">
        <v>11.482</v>
      </c>
      <c r="R52" s="8">
        <f t="shared" si="1"/>
        <v>729.107</v>
      </c>
      <c r="S52" s="18">
        <f t="shared" si="3"/>
        <v>0.07715538597</v>
      </c>
      <c r="T52" s="18"/>
      <c r="U52" s="18"/>
      <c r="V52" s="5"/>
      <c r="W52" s="18" t="s">
        <v>50</v>
      </c>
      <c r="X52" s="23">
        <v>63.5</v>
      </c>
      <c r="Y52" s="23"/>
      <c r="Z52" s="18" t="s">
        <v>46</v>
      </c>
      <c r="AA52" s="18" t="s">
        <v>46</v>
      </c>
      <c r="AB52" s="18" t="s">
        <v>97</v>
      </c>
      <c r="AC52" s="18" t="s">
        <v>52</v>
      </c>
      <c r="AD52" s="23">
        <v>0.65</v>
      </c>
      <c r="AE52" s="18" t="s">
        <v>53</v>
      </c>
      <c r="AF52" s="18" t="b">
        <v>0</v>
      </c>
      <c r="AG52" s="18" t="s">
        <v>46</v>
      </c>
      <c r="AH52" s="18" t="s">
        <v>46</v>
      </c>
      <c r="AI52" s="18" t="s">
        <v>46</v>
      </c>
      <c r="AJ52" s="18" t="s">
        <v>46</v>
      </c>
      <c r="AK52" s="18" t="s">
        <v>54</v>
      </c>
      <c r="AL52" s="18" t="s">
        <v>46</v>
      </c>
      <c r="AM52" s="18" t="s">
        <v>46</v>
      </c>
      <c r="AN52" s="18" t="s">
        <v>55</v>
      </c>
      <c r="AO52" s="18" t="s">
        <v>56</v>
      </c>
      <c r="AP52" s="18" t="s">
        <v>55</v>
      </c>
    </row>
    <row r="53" ht="15.75" customHeight="1">
      <c r="A53" s="18" t="s">
        <v>41</v>
      </c>
      <c r="B53" s="18" t="s">
        <v>101</v>
      </c>
      <c r="C53" s="24"/>
      <c r="D53" s="24"/>
      <c r="E53" s="24"/>
      <c r="F53" s="5"/>
      <c r="G53" s="20">
        <v>43647.0</v>
      </c>
      <c r="H53" s="20">
        <v>43677.0</v>
      </c>
      <c r="I53" s="18" t="s">
        <v>44</v>
      </c>
      <c r="J53" s="18" t="s">
        <v>94</v>
      </c>
      <c r="K53" s="18" t="s">
        <v>95</v>
      </c>
      <c r="L53" s="18" t="s">
        <v>101</v>
      </c>
      <c r="M53" s="18" t="s">
        <v>46</v>
      </c>
      <c r="N53" s="18" t="s">
        <v>47</v>
      </c>
      <c r="O53" s="18" t="s">
        <v>48</v>
      </c>
      <c r="P53" s="21" t="s">
        <v>62</v>
      </c>
      <c r="Q53" s="22">
        <v>11.482</v>
      </c>
      <c r="R53" s="8">
        <f t="shared" si="1"/>
        <v>1090.79</v>
      </c>
      <c r="S53" s="18">
        <f t="shared" si="3"/>
        <v>0.1154293176</v>
      </c>
      <c r="T53" s="18"/>
      <c r="U53" s="18"/>
      <c r="V53" s="5"/>
      <c r="W53" s="18" t="s">
        <v>50</v>
      </c>
      <c r="X53" s="23">
        <v>95.0</v>
      </c>
      <c r="Y53" s="23"/>
      <c r="Z53" s="18" t="s">
        <v>46</v>
      </c>
      <c r="AA53" s="18" t="s">
        <v>46</v>
      </c>
      <c r="AB53" s="18" t="s">
        <v>98</v>
      </c>
      <c r="AC53" s="18" t="s">
        <v>52</v>
      </c>
      <c r="AD53" s="23">
        <v>0.97</v>
      </c>
      <c r="AE53" s="18" t="s">
        <v>53</v>
      </c>
      <c r="AF53" s="18" t="b">
        <v>0</v>
      </c>
      <c r="AG53" s="18" t="s">
        <v>46</v>
      </c>
      <c r="AH53" s="18" t="s">
        <v>46</v>
      </c>
      <c r="AI53" s="18" t="s">
        <v>46</v>
      </c>
      <c r="AJ53" s="18" t="s">
        <v>46</v>
      </c>
      <c r="AK53" s="18" t="s">
        <v>54</v>
      </c>
      <c r="AL53" s="18" t="s">
        <v>46</v>
      </c>
      <c r="AM53" s="18" t="s">
        <v>46</v>
      </c>
      <c r="AN53" s="18" t="s">
        <v>55</v>
      </c>
      <c r="AO53" s="18" t="s">
        <v>56</v>
      </c>
      <c r="AP53" s="18" t="s">
        <v>55</v>
      </c>
    </row>
    <row r="54" ht="15.75" customHeight="1">
      <c r="A54" s="18" t="s">
        <v>41</v>
      </c>
      <c r="B54" s="18" t="s">
        <v>101</v>
      </c>
      <c r="C54" s="24"/>
      <c r="D54" s="24"/>
      <c r="E54" s="24"/>
      <c r="F54" s="5"/>
      <c r="G54" s="20">
        <v>43617.0</v>
      </c>
      <c r="H54" s="20">
        <v>43646.0</v>
      </c>
      <c r="I54" s="18" t="s">
        <v>44</v>
      </c>
      <c r="J54" s="18" t="s">
        <v>94</v>
      </c>
      <c r="K54" s="18" t="s">
        <v>95</v>
      </c>
      <c r="L54" s="18" t="s">
        <v>101</v>
      </c>
      <c r="M54" s="18" t="s">
        <v>46</v>
      </c>
      <c r="N54" s="18" t="s">
        <v>47</v>
      </c>
      <c r="O54" s="18" t="s">
        <v>48</v>
      </c>
      <c r="P54" s="21" t="s">
        <v>62</v>
      </c>
      <c r="Q54" s="22">
        <v>11.482</v>
      </c>
      <c r="R54" s="8">
        <f t="shared" si="1"/>
        <v>1153.941</v>
      </c>
      <c r="S54" s="18">
        <f t="shared" si="3"/>
        <v>0.1221120676</v>
      </c>
      <c r="T54" s="18"/>
      <c r="U54" s="18"/>
      <c r="V54" s="5"/>
      <c r="W54" s="18" t="s">
        <v>50</v>
      </c>
      <c r="X54" s="23">
        <v>100.5</v>
      </c>
      <c r="Y54" s="23"/>
      <c r="Z54" s="18" t="s">
        <v>46</v>
      </c>
      <c r="AA54" s="18" t="s">
        <v>46</v>
      </c>
      <c r="AB54" s="18" t="s">
        <v>97</v>
      </c>
      <c r="AC54" s="18" t="s">
        <v>52</v>
      </c>
      <c r="AD54" s="23">
        <v>1.02</v>
      </c>
      <c r="AE54" s="18" t="s">
        <v>53</v>
      </c>
      <c r="AF54" s="18" t="b">
        <v>0</v>
      </c>
      <c r="AG54" s="18" t="s">
        <v>46</v>
      </c>
      <c r="AH54" s="18" t="s">
        <v>46</v>
      </c>
      <c r="AI54" s="18" t="s">
        <v>46</v>
      </c>
      <c r="AJ54" s="18" t="s">
        <v>46</v>
      </c>
      <c r="AK54" s="18" t="s">
        <v>54</v>
      </c>
      <c r="AL54" s="18" t="s">
        <v>46</v>
      </c>
      <c r="AM54" s="18" t="s">
        <v>46</v>
      </c>
      <c r="AN54" s="18" t="s">
        <v>55</v>
      </c>
      <c r="AO54" s="18" t="s">
        <v>56</v>
      </c>
      <c r="AP54" s="18" t="s">
        <v>55</v>
      </c>
    </row>
    <row r="55" ht="15.75" customHeight="1">
      <c r="A55" s="18" t="s">
        <v>41</v>
      </c>
      <c r="B55" s="18" t="s">
        <v>101</v>
      </c>
      <c r="C55" s="24"/>
      <c r="D55" s="24"/>
      <c r="E55" s="24"/>
      <c r="F55" s="5"/>
      <c r="G55" s="20">
        <v>43525.0</v>
      </c>
      <c r="H55" s="20">
        <v>43555.0</v>
      </c>
      <c r="I55" s="18" t="s">
        <v>44</v>
      </c>
      <c r="J55" s="18" t="s">
        <v>94</v>
      </c>
      <c r="K55" s="18" t="s">
        <v>95</v>
      </c>
      <c r="L55" s="18" t="s">
        <v>101</v>
      </c>
      <c r="M55" s="18" t="s">
        <v>46</v>
      </c>
      <c r="N55" s="18" t="s">
        <v>47</v>
      </c>
      <c r="O55" s="18" t="s">
        <v>48</v>
      </c>
      <c r="P55" s="21" t="s">
        <v>62</v>
      </c>
      <c r="Q55" s="22">
        <v>11.482</v>
      </c>
      <c r="R55" s="8">
        <f t="shared" si="1"/>
        <v>20115.3158</v>
      </c>
      <c r="S55" s="18">
        <f t="shared" si="3"/>
        <v>2.128638121</v>
      </c>
      <c r="T55" s="18"/>
      <c r="U55" s="18"/>
      <c r="V55" s="5"/>
      <c r="W55" s="18" t="s">
        <v>50</v>
      </c>
      <c r="X55" s="23">
        <v>1751.9</v>
      </c>
      <c r="Y55" s="23"/>
      <c r="Z55" s="18" t="s">
        <v>46</v>
      </c>
      <c r="AA55" s="18" t="s">
        <v>46</v>
      </c>
      <c r="AB55" s="18" t="s">
        <v>97</v>
      </c>
      <c r="AC55" s="18" t="s">
        <v>52</v>
      </c>
      <c r="AD55" s="23">
        <v>17.81</v>
      </c>
      <c r="AE55" s="18" t="s">
        <v>53</v>
      </c>
      <c r="AF55" s="18" t="b">
        <v>0</v>
      </c>
      <c r="AG55" s="18" t="s">
        <v>46</v>
      </c>
      <c r="AH55" s="18" t="s">
        <v>46</v>
      </c>
      <c r="AI55" s="18" t="s">
        <v>46</v>
      </c>
      <c r="AJ55" s="18" t="s">
        <v>46</v>
      </c>
      <c r="AK55" s="18" t="s">
        <v>54</v>
      </c>
      <c r="AL55" s="18" t="s">
        <v>46</v>
      </c>
      <c r="AM55" s="18" t="s">
        <v>46</v>
      </c>
      <c r="AN55" s="18" t="s">
        <v>55</v>
      </c>
      <c r="AO55" s="18" t="s">
        <v>56</v>
      </c>
      <c r="AP55" s="18" t="s">
        <v>55</v>
      </c>
    </row>
    <row r="56" ht="15.75" customHeight="1">
      <c r="A56" s="18" t="s">
        <v>41</v>
      </c>
      <c r="B56" s="18" t="s">
        <v>101</v>
      </c>
      <c r="C56" s="24"/>
      <c r="D56" s="24"/>
      <c r="E56" s="24"/>
      <c r="F56" s="5"/>
      <c r="G56" s="20">
        <v>43586.0</v>
      </c>
      <c r="H56" s="20">
        <v>43616.0</v>
      </c>
      <c r="I56" s="18" t="s">
        <v>44</v>
      </c>
      <c r="J56" s="18" t="s">
        <v>94</v>
      </c>
      <c r="K56" s="18" t="s">
        <v>95</v>
      </c>
      <c r="L56" s="18" t="s">
        <v>101</v>
      </c>
      <c r="M56" s="18" t="s">
        <v>46</v>
      </c>
      <c r="N56" s="18" t="s">
        <v>47</v>
      </c>
      <c r="O56" s="18" t="s">
        <v>48</v>
      </c>
      <c r="P56" s="21" t="s">
        <v>62</v>
      </c>
      <c r="Q56" s="22">
        <v>11.482</v>
      </c>
      <c r="R56" s="8">
        <f t="shared" si="1"/>
        <v>1055.1958</v>
      </c>
      <c r="S56" s="18">
        <f t="shared" si="3"/>
        <v>0.1116626767</v>
      </c>
      <c r="T56" s="18"/>
      <c r="U56" s="18"/>
      <c r="V56" s="5"/>
      <c r="W56" s="18" t="s">
        <v>50</v>
      </c>
      <c r="X56" s="23">
        <v>91.9</v>
      </c>
      <c r="Y56" s="23"/>
      <c r="Z56" s="18" t="s">
        <v>46</v>
      </c>
      <c r="AA56" s="18" t="s">
        <v>46</v>
      </c>
      <c r="AB56" s="18" t="s">
        <v>97</v>
      </c>
      <c r="AC56" s="18" t="s">
        <v>52</v>
      </c>
      <c r="AD56" s="23">
        <v>0.93</v>
      </c>
      <c r="AE56" s="18" t="s">
        <v>53</v>
      </c>
      <c r="AF56" s="18" t="b">
        <v>0</v>
      </c>
      <c r="AG56" s="18" t="s">
        <v>46</v>
      </c>
      <c r="AH56" s="18" t="s">
        <v>46</v>
      </c>
      <c r="AI56" s="18" t="s">
        <v>46</v>
      </c>
      <c r="AJ56" s="18" t="s">
        <v>46</v>
      </c>
      <c r="AK56" s="18" t="s">
        <v>54</v>
      </c>
      <c r="AL56" s="18" t="s">
        <v>46</v>
      </c>
      <c r="AM56" s="18" t="s">
        <v>46</v>
      </c>
      <c r="AN56" s="18" t="s">
        <v>55</v>
      </c>
      <c r="AO56" s="18" t="s">
        <v>56</v>
      </c>
      <c r="AP56" s="18" t="s">
        <v>55</v>
      </c>
    </row>
    <row r="57" ht="15.75" customHeight="1">
      <c r="A57" s="18" t="s">
        <v>41</v>
      </c>
      <c r="B57" s="18" t="s">
        <v>101</v>
      </c>
      <c r="C57" s="24"/>
      <c r="D57" s="24"/>
      <c r="E57" s="24"/>
      <c r="F57" s="5"/>
      <c r="G57" s="20">
        <v>43770.0</v>
      </c>
      <c r="H57" s="20">
        <v>43799.0</v>
      </c>
      <c r="I57" s="18" t="s">
        <v>44</v>
      </c>
      <c r="J57" s="18" t="s">
        <v>94</v>
      </c>
      <c r="K57" s="18" t="s">
        <v>95</v>
      </c>
      <c r="L57" s="18" t="s">
        <v>101</v>
      </c>
      <c r="M57" s="18" t="s">
        <v>46</v>
      </c>
      <c r="N57" s="18" t="s">
        <v>47</v>
      </c>
      <c r="O57" s="18" t="s">
        <v>48</v>
      </c>
      <c r="P57" s="21" t="s">
        <v>62</v>
      </c>
      <c r="Q57" s="22">
        <v>11.482</v>
      </c>
      <c r="R57" s="8">
        <f t="shared" si="1"/>
        <v>8002.954</v>
      </c>
      <c r="S57" s="18">
        <f t="shared" si="3"/>
        <v>0.8468866775</v>
      </c>
      <c r="T57" s="18"/>
      <c r="U57" s="18"/>
      <c r="V57" s="5"/>
      <c r="W57" s="18" t="s">
        <v>50</v>
      </c>
      <c r="X57" s="23">
        <v>697.0</v>
      </c>
      <c r="Y57" s="23"/>
      <c r="Z57" s="18" t="s">
        <v>46</v>
      </c>
      <c r="AA57" s="18" t="s">
        <v>46</v>
      </c>
      <c r="AB57" s="18" t="s">
        <v>98</v>
      </c>
      <c r="AC57" s="18" t="s">
        <v>52</v>
      </c>
      <c r="AD57" s="23">
        <v>7.09</v>
      </c>
      <c r="AE57" s="18" t="s">
        <v>53</v>
      </c>
      <c r="AF57" s="18" t="b">
        <v>0</v>
      </c>
      <c r="AG57" s="18" t="s">
        <v>46</v>
      </c>
      <c r="AH57" s="18" t="s">
        <v>46</v>
      </c>
      <c r="AI57" s="18" t="s">
        <v>46</v>
      </c>
      <c r="AJ57" s="18" t="s">
        <v>46</v>
      </c>
      <c r="AK57" s="18" t="s">
        <v>54</v>
      </c>
      <c r="AL57" s="18" t="s">
        <v>46</v>
      </c>
      <c r="AM57" s="18" t="s">
        <v>46</v>
      </c>
      <c r="AN57" s="18" t="s">
        <v>55</v>
      </c>
      <c r="AO57" s="18" t="s">
        <v>56</v>
      </c>
      <c r="AP57" s="18" t="s">
        <v>55</v>
      </c>
    </row>
    <row r="58" ht="15.75" customHeight="1">
      <c r="A58" s="18" t="s">
        <v>41</v>
      </c>
      <c r="B58" s="18" t="s">
        <v>101</v>
      </c>
      <c r="C58" s="24"/>
      <c r="D58" s="24"/>
      <c r="E58" s="24"/>
      <c r="F58" s="5"/>
      <c r="G58" s="20">
        <v>43739.0</v>
      </c>
      <c r="H58" s="20">
        <v>43769.0</v>
      </c>
      <c r="I58" s="18" t="s">
        <v>44</v>
      </c>
      <c r="J58" s="18" t="s">
        <v>94</v>
      </c>
      <c r="K58" s="18" t="s">
        <v>95</v>
      </c>
      <c r="L58" s="18" t="s">
        <v>101</v>
      </c>
      <c r="M58" s="18" t="s">
        <v>46</v>
      </c>
      <c r="N58" s="18" t="s">
        <v>47</v>
      </c>
      <c r="O58" s="18" t="s">
        <v>48</v>
      </c>
      <c r="P58" s="21" t="s">
        <v>62</v>
      </c>
      <c r="Q58" s="22">
        <v>11.482</v>
      </c>
      <c r="R58" s="8">
        <f t="shared" si="1"/>
        <v>723.366</v>
      </c>
      <c r="S58" s="18">
        <f t="shared" si="3"/>
        <v>0.07654786324</v>
      </c>
      <c r="T58" s="18"/>
      <c r="U58" s="18"/>
      <c r="V58" s="5"/>
      <c r="W58" s="18" t="s">
        <v>50</v>
      </c>
      <c r="X58" s="23">
        <v>63.0</v>
      </c>
      <c r="Y58" s="23"/>
      <c r="Z58" s="18" t="s">
        <v>46</v>
      </c>
      <c r="AA58" s="18" t="s">
        <v>46</v>
      </c>
      <c r="AB58" s="18" t="s">
        <v>98</v>
      </c>
      <c r="AC58" s="18" t="s">
        <v>52</v>
      </c>
      <c r="AD58" s="23">
        <v>0.64</v>
      </c>
      <c r="AE58" s="18" t="s">
        <v>53</v>
      </c>
      <c r="AF58" s="18" t="b">
        <v>0</v>
      </c>
      <c r="AG58" s="18" t="s">
        <v>46</v>
      </c>
      <c r="AH58" s="18" t="s">
        <v>46</v>
      </c>
      <c r="AI58" s="18" t="s">
        <v>46</v>
      </c>
      <c r="AJ58" s="18" t="s">
        <v>46</v>
      </c>
      <c r="AK58" s="18" t="s">
        <v>54</v>
      </c>
      <c r="AL58" s="18" t="s">
        <v>46</v>
      </c>
      <c r="AM58" s="18" t="s">
        <v>46</v>
      </c>
      <c r="AN58" s="18" t="s">
        <v>55</v>
      </c>
      <c r="AO58" s="18" t="s">
        <v>56</v>
      </c>
      <c r="AP58" s="18" t="s">
        <v>55</v>
      </c>
    </row>
    <row r="59" ht="15.75" customHeight="1">
      <c r="A59" s="18" t="s">
        <v>41</v>
      </c>
      <c r="B59" s="18" t="s">
        <v>101</v>
      </c>
      <c r="C59" s="24"/>
      <c r="D59" s="24"/>
      <c r="E59" s="24"/>
      <c r="F59" s="5"/>
      <c r="G59" s="20">
        <v>43709.0</v>
      </c>
      <c r="H59" s="20">
        <v>43738.0</v>
      </c>
      <c r="I59" s="18" t="s">
        <v>44</v>
      </c>
      <c r="J59" s="18" t="s">
        <v>94</v>
      </c>
      <c r="K59" s="18" t="s">
        <v>95</v>
      </c>
      <c r="L59" s="18" t="s">
        <v>101</v>
      </c>
      <c r="M59" s="18" t="s">
        <v>46</v>
      </c>
      <c r="N59" s="18" t="s">
        <v>47</v>
      </c>
      <c r="O59" s="18" t="s">
        <v>48</v>
      </c>
      <c r="P59" s="21" t="s">
        <v>62</v>
      </c>
      <c r="Q59" s="22">
        <v>11.482</v>
      </c>
      <c r="R59" s="8">
        <f t="shared" si="1"/>
        <v>975.97</v>
      </c>
      <c r="S59" s="18">
        <f t="shared" si="3"/>
        <v>0.1032788631</v>
      </c>
      <c r="T59" s="18"/>
      <c r="U59" s="18"/>
      <c r="V59" s="5"/>
      <c r="W59" s="18" t="s">
        <v>50</v>
      </c>
      <c r="X59" s="23">
        <v>85.0</v>
      </c>
      <c r="Y59" s="23"/>
      <c r="Z59" s="18" t="s">
        <v>46</v>
      </c>
      <c r="AA59" s="18" t="s">
        <v>46</v>
      </c>
      <c r="AB59" s="18" t="s">
        <v>98</v>
      </c>
      <c r="AC59" s="18" t="s">
        <v>52</v>
      </c>
      <c r="AD59" s="23">
        <v>0.86</v>
      </c>
      <c r="AE59" s="18" t="s">
        <v>53</v>
      </c>
      <c r="AF59" s="18" t="b">
        <v>0</v>
      </c>
      <c r="AG59" s="18" t="s">
        <v>46</v>
      </c>
      <c r="AH59" s="18" t="s">
        <v>46</v>
      </c>
      <c r="AI59" s="18" t="s">
        <v>46</v>
      </c>
      <c r="AJ59" s="18" t="s">
        <v>46</v>
      </c>
      <c r="AK59" s="18" t="s">
        <v>54</v>
      </c>
      <c r="AL59" s="18" t="s">
        <v>46</v>
      </c>
      <c r="AM59" s="18" t="s">
        <v>46</v>
      </c>
      <c r="AN59" s="18" t="s">
        <v>55</v>
      </c>
      <c r="AO59" s="18" t="s">
        <v>56</v>
      </c>
      <c r="AP59" s="18" t="s">
        <v>55</v>
      </c>
    </row>
    <row r="60" ht="15.75" customHeight="1">
      <c r="A60" s="5" t="s">
        <v>41</v>
      </c>
      <c r="B60" s="5" t="s">
        <v>102</v>
      </c>
      <c r="C60" s="6">
        <v>2019.0</v>
      </c>
      <c r="D60" s="6" t="s">
        <v>78</v>
      </c>
      <c r="E60" s="6">
        <v>75512.0</v>
      </c>
      <c r="F60" s="6">
        <v>678.93</v>
      </c>
      <c r="G60" s="7">
        <v>43556.0</v>
      </c>
      <c r="H60" s="7">
        <v>43585.0</v>
      </c>
      <c r="I60" s="5" t="s">
        <v>44</v>
      </c>
      <c r="J60" s="5" t="s">
        <v>94</v>
      </c>
      <c r="K60" s="5" t="s">
        <v>95</v>
      </c>
      <c r="L60" s="5" t="s">
        <v>102</v>
      </c>
      <c r="M60" s="5" t="s">
        <v>46</v>
      </c>
      <c r="N60" s="5" t="s">
        <v>47</v>
      </c>
      <c r="O60" s="5" t="s">
        <v>48</v>
      </c>
      <c r="P60" s="5" t="s">
        <v>79</v>
      </c>
      <c r="Q60" s="6">
        <v>15.859</v>
      </c>
      <c r="R60" s="8">
        <f t="shared" si="1"/>
        <v>102528.435</v>
      </c>
      <c r="S60" s="25">
        <f t="shared" si="3"/>
        <v>10.84973944</v>
      </c>
      <c r="T60" s="5">
        <f>sum(S60+S60:S71)</f>
        <v>21.69947888</v>
      </c>
      <c r="U60" s="5">
        <f>T60/2</f>
        <v>10.84973944</v>
      </c>
      <c r="V60" s="5">
        <f>T60*(132/96)</f>
        <v>29.83678346</v>
      </c>
      <c r="W60" s="5" t="s">
        <v>50</v>
      </c>
      <c r="X60" s="5">
        <v>6465.0</v>
      </c>
      <c r="Y60" s="6">
        <v>75512.0</v>
      </c>
      <c r="Z60" s="5" t="s">
        <v>46</v>
      </c>
      <c r="AA60" s="5" t="s">
        <v>46</v>
      </c>
      <c r="AB60" s="5" t="s">
        <v>97</v>
      </c>
      <c r="AC60" s="5" t="s">
        <v>52</v>
      </c>
      <c r="AD60" s="5">
        <v>58.13</v>
      </c>
      <c r="AE60" s="5" t="s">
        <v>53</v>
      </c>
      <c r="AF60" s="5" t="b">
        <v>0</v>
      </c>
      <c r="AG60" s="5" t="s">
        <v>46</v>
      </c>
      <c r="AH60" s="5" t="s">
        <v>46</v>
      </c>
      <c r="AI60" s="5" t="s">
        <v>46</v>
      </c>
      <c r="AJ60" s="5" t="s">
        <v>46</v>
      </c>
      <c r="AK60" s="5" t="s">
        <v>54</v>
      </c>
      <c r="AL60" s="5" t="s">
        <v>46</v>
      </c>
      <c r="AM60" s="5" t="s">
        <v>46</v>
      </c>
      <c r="AN60" s="5" t="s">
        <v>55</v>
      </c>
      <c r="AO60" s="5" t="s">
        <v>56</v>
      </c>
      <c r="AP60" s="5" t="s">
        <v>55</v>
      </c>
    </row>
    <row r="61" ht="15.75" customHeight="1">
      <c r="A61" s="18" t="s">
        <v>41</v>
      </c>
      <c r="B61" s="18" t="s">
        <v>102</v>
      </c>
      <c r="C61" s="10"/>
      <c r="D61" s="26"/>
      <c r="E61" s="24"/>
      <c r="F61" s="5"/>
      <c r="G61" s="20">
        <v>43678.0</v>
      </c>
      <c r="H61" s="20">
        <v>43708.0</v>
      </c>
      <c r="I61" s="18" t="s">
        <v>44</v>
      </c>
      <c r="J61" s="18" t="s">
        <v>94</v>
      </c>
      <c r="K61" s="18" t="s">
        <v>95</v>
      </c>
      <c r="L61" s="18" t="s">
        <v>102</v>
      </c>
      <c r="M61" s="18" t="s">
        <v>46</v>
      </c>
      <c r="N61" s="18" t="s">
        <v>47</v>
      </c>
      <c r="O61" s="18" t="s">
        <v>48</v>
      </c>
      <c r="P61" s="21" t="s">
        <v>79</v>
      </c>
      <c r="Q61" s="24">
        <v>15.859</v>
      </c>
      <c r="R61" s="8">
        <f t="shared" si="1"/>
        <v>89714.363</v>
      </c>
      <c r="S61" s="18">
        <f t="shared" si="3"/>
        <v>9.49373179</v>
      </c>
      <c r="T61" s="18"/>
      <c r="U61" s="18"/>
      <c r="V61" s="5"/>
      <c r="W61" s="18" t="s">
        <v>50</v>
      </c>
      <c r="X61" s="23">
        <v>5657.0</v>
      </c>
      <c r="Y61" s="23"/>
      <c r="Z61" s="18" t="s">
        <v>46</v>
      </c>
      <c r="AA61" s="18" t="s">
        <v>46</v>
      </c>
      <c r="AB61" s="18" t="s">
        <v>98</v>
      </c>
      <c r="AC61" s="18" t="s">
        <v>52</v>
      </c>
      <c r="AD61" s="23">
        <v>50.86</v>
      </c>
      <c r="AE61" s="18" t="s">
        <v>53</v>
      </c>
      <c r="AF61" s="18" t="b">
        <v>0</v>
      </c>
      <c r="AG61" s="18" t="s">
        <v>46</v>
      </c>
      <c r="AH61" s="18" t="s">
        <v>46</v>
      </c>
      <c r="AI61" s="18" t="s">
        <v>46</v>
      </c>
      <c r="AJ61" s="18" t="s">
        <v>46</v>
      </c>
      <c r="AK61" s="18" t="s">
        <v>54</v>
      </c>
      <c r="AL61" s="18" t="s">
        <v>46</v>
      </c>
      <c r="AM61" s="18" t="s">
        <v>46</v>
      </c>
      <c r="AN61" s="18" t="s">
        <v>55</v>
      </c>
      <c r="AO61" s="18" t="s">
        <v>56</v>
      </c>
      <c r="AP61" s="18" t="s">
        <v>55</v>
      </c>
    </row>
    <row r="62" ht="15.75" customHeight="1">
      <c r="A62" s="18" t="s">
        <v>41</v>
      </c>
      <c r="B62" s="18" t="s">
        <v>102</v>
      </c>
      <c r="C62" s="24"/>
      <c r="D62" s="24"/>
      <c r="E62" s="24"/>
      <c r="F62" s="5"/>
      <c r="G62" s="20">
        <v>43800.0</v>
      </c>
      <c r="H62" s="20">
        <v>43830.0</v>
      </c>
      <c r="I62" s="18" t="s">
        <v>44</v>
      </c>
      <c r="J62" s="18" t="s">
        <v>94</v>
      </c>
      <c r="K62" s="18" t="s">
        <v>95</v>
      </c>
      <c r="L62" s="18" t="s">
        <v>102</v>
      </c>
      <c r="M62" s="18" t="s">
        <v>46</v>
      </c>
      <c r="N62" s="18" t="s">
        <v>47</v>
      </c>
      <c r="O62" s="18" t="s">
        <v>48</v>
      </c>
      <c r="P62" s="21" t="s">
        <v>79</v>
      </c>
      <c r="Q62" s="24">
        <v>15.859</v>
      </c>
      <c r="R62" s="8">
        <f t="shared" si="1"/>
        <v>122938.968</v>
      </c>
      <c r="S62" s="18">
        <f t="shared" si="3"/>
        <v>13.00961797</v>
      </c>
      <c r="T62" s="18"/>
      <c r="U62" s="18"/>
      <c r="V62" s="5"/>
      <c r="W62" s="18" t="s">
        <v>50</v>
      </c>
      <c r="X62" s="23">
        <v>7752.0</v>
      </c>
      <c r="Y62" s="23"/>
      <c r="Z62" s="18" t="s">
        <v>46</v>
      </c>
      <c r="AA62" s="18" t="s">
        <v>46</v>
      </c>
      <c r="AB62" s="18" t="s">
        <v>98</v>
      </c>
      <c r="AC62" s="18" t="s">
        <v>52</v>
      </c>
      <c r="AD62" s="23">
        <v>69.7</v>
      </c>
      <c r="AE62" s="18" t="s">
        <v>53</v>
      </c>
      <c r="AF62" s="18" t="b">
        <v>0</v>
      </c>
      <c r="AG62" s="18" t="s">
        <v>46</v>
      </c>
      <c r="AH62" s="18" t="s">
        <v>46</v>
      </c>
      <c r="AI62" s="18" t="s">
        <v>46</v>
      </c>
      <c r="AJ62" s="18" t="s">
        <v>46</v>
      </c>
      <c r="AK62" s="18" t="s">
        <v>54</v>
      </c>
      <c r="AL62" s="18" t="s">
        <v>46</v>
      </c>
      <c r="AM62" s="18" t="s">
        <v>46</v>
      </c>
      <c r="AN62" s="18" t="s">
        <v>55</v>
      </c>
      <c r="AO62" s="18" t="s">
        <v>56</v>
      </c>
      <c r="AP62" s="18" t="s">
        <v>55</v>
      </c>
    </row>
    <row r="63" ht="15.75" customHeight="1">
      <c r="A63" s="18" t="s">
        <v>41</v>
      </c>
      <c r="B63" s="18" t="s">
        <v>102</v>
      </c>
      <c r="C63" s="24"/>
      <c r="D63" s="24"/>
      <c r="E63" s="24"/>
      <c r="F63" s="5"/>
      <c r="G63" s="20">
        <v>43497.0</v>
      </c>
      <c r="H63" s="20">
        <v>43524.0</v>
      </c>
      <c r="I63" s="18" t="s">
        <v>44</v>
      </c>
      <c r="J63" s="18" t="s">
        <v>94</v>
      </c>
      <c r="K63" s="18" t="s">
        <v>95</v>
      </c>
      <c r="L63" s="18" t="s">
        <v>102</v>
      </c>
      <c r="M63" s="18" t="s">
        <v>46</v>
      </c>
      <c r="N63" s="18" t="s">
        <v>47</v>
      </c>
      <c r="O63" s="18" t="s">
        <v>48</v>
      </c>
      <c r="P63" s="21" t="s">
        <v>79</v>
      </c>
      <c r="Q63" s="24">
        <v>15.859</v>
      </c>
      <c r="R63" s="8">
        <f t="shared" si="1"/>
        <v>66782.249</v>
      </c>
      <c r="S63" s="18">
        <f t="shared" si="3"/>
        <v>7.067015126</v>
      </c>
      <c r="T63" s="18"/>
      <c r="U63" s="18"/>
      <c r="V63" s="5"/>
      <c r="W63" s="18" t="s">
        <v>50</v>
      </c>
      <c r="X63" s="23">
        <v>4211.0</v>
      </c>
      <c r="Y63" s="23"/>
      <c r="Z63" s="18" t="s">
        <v>46</v>
      </c>
      <c r="AA63" s="18" t="s">
        <v>46</v>
      </c>
      <c r="AB63" s="18" t="s">
        <v>97</v>
      </c>
      <c r="AC63" s="18" t="s">
        <v>52</v>
      </c>
      <c r="AD63" s="23">
        <v>37.86</v>
      </c>
      <c r="AE63" s="18" t="s">
        <v>53</v>
      </c>
      <c r="AF63" s="18" t="b">
        <v>0</v>
      </c>
      <c r="AG63" s="18" t="s">
        <v>46</v>
      </c>
      <c r="AH63" s="18" t="s">
        <v>46</v>
      </c>
      <c r="AI63" s="18" t="s">
        <v>46</v>
      </c>
      <c r="AJ63" s="18" t="s">
        <v>46</v>
      </c>
      <c r="AK63" s="18" t="s">
        <v>54</v>
      </c>
      <c r="AL63" s="18" t="s">
        <v>46</v>
      </c>
      <c r="AM63" s="18" t="s">
        <v>46</v>
      </c>
      <c r="AN63" s="18" t="s">
        <v>55</v>
      </c>
      <c r="AO63" s="18" t="s">
        <v>56</v>
      </c>
      <c r="AP63" s="18" t="s">
        <v>55</v>
      </c>
    </row>
    <row r="64" ht="15.75" customHeight="1">
      <c r="A64" s="18" t="s">
        <v>41</v>
      </c>
      <c r="B64" s="18" t="s">
        <v>102</v>
      </c>
      <c r="C64" s="24"/>
      <c r="D64" s="24"/>
      <c r="E64" s="24"/>
      <c r="F64" s="5"/>
      <c r="G64" s="20">
        <v>43466.0</v>
      </c>
      <c r="H64" s="20">
        <v>43496.0</v>
      </c>
      <c r="I64" s="18" t="s">
        <v>44</v>
      </c>
      <c r="J64" s="18" t="s">
        <v>94</v>
      </c>
      <c r="K64" s="18" t="s">
        <v>95</v>
      </c>
      <c r="L64" s="18" t="s">
        <v>102</v>
      </c>
      <c r="M64" s="18" t="s">
        <v>46</v>
      </c>
      <c r="N64" s="18" t="s">
        <v>47</v>
      </c>
      <c r="O64" s="18" t="s">
        <v>48</v>
      </c>
      <c r="P64" s="21" t="s">
        <v>79</v>
      </c>
      <c r="Q64" s="24">
        <v>15.859</v>
      </c>
      <c r="R64" s="8">
        <f t="shared" si="1"/>
        <v>86764.589</v>
      </c>
      <c r="S64" s="18">
        <f t="shared" si="3"/>
        <v>9.181581514</v>
      </c>
      <c r="T64" s="18"/>
      <c r="U64" s="18"/>
      <c r="V64" s="5"/>
      <c r="W64" s="18" t="s">
        <v>50</v>
      </c>
      <c r="X64" s="23">
        <v>5471.0</v>
      </c>
      <c r="Y64" s="23"/>
      <c r="Z64" s="18" t="s">
        <v>46</v>
      </c>
      <c r="AA64" s="18" t="s">
        <v>46</v>
      </c>
      <c r="AB64" s="18" t="s">
        <v>97</v>
      </c>
      <c r="AC64" s="18" t="s">
        <v>52</v>
      </c>
      <c r="AD64" s="23">
        <v>49.19</v>
      </c>
      <c r="AE64" s="18" t="s">
        <v>53</v>
      </c>
      <c r="AF64" s="18" t="b">
        <v>0</v>
      </c>
      <c r="AG64" s="18" t="s">
        <v>46</v>
      </c>
      <c r="AH64" s="18" t="s">
        <v>46</v>
      </c>
      <c r="AI64" s="18" t="s">
        <v>46</v>
      </c>
      <c r="AJ64" s="18" t="s">
        <v>46</v>
      </c>
      <c r="AK64" s="18" t="s">
        <v>54</v>
      </c>
      <c r="AL64" s="18" t="s">
        <v>46</v>
      </c>
      <c r="AM64" s="18" t="s">
        <v>46</v>
      </c>
      <c r="AN64" s="18" t="s">
        <v>55</v>
      </c>
      <c r="AO64" s="18" t="s">
        <v>56</v>
      </c>
      <c r="AP64" s="18" t="s">
        <v>55</v>
      </c>
    </row>
    <row r="65" ht="15.75" customHeight="1">
      <c r="A65" s="18" t="s">
        <v>41</v>
      </c>
      <c r="B65" s="18" t="s">
        <v>102</v>
      </c>
      <c r="C65" s="24"/>
      <c r="D65" s="24"/>
      <c r="E65" s="24"/>
      <c r="F65" s="5"/>
      <c r="G65" s="20">
        <v>43647.0</v>
      </c>
      <c r="H65" s="20">
        <v>43677.0</v>
      </c>
      <c r="I65" s="18" t="s">
        <v>44</v>
      </c>
      <c r="J65" s="18" t="s">
        <v>94</v>
      </c>
      <c r="K65" s="18" t="s">
        <v>95</v>
      </c>
      <c r="L65" s="18" t="s">
        <v>102</v>
      </c>
      <c r="M65" s="18" t="s">
        <v>46</v>
      </c>
      <c r="N65" s="18" t="s">
        <v>47</v>
      </c>
      <c r="O65" s="18" t="s">
        <v>48</v>
      </c>
      <c r="P65" s="21" t="s">
        <v>79</v>
      </c>
      <c r="Q65" s="24">
        <v>15.859</v>
      </c>
      <c r="R65" s="8">
        <f t="shared" si="1"/>
        <v>96502.015</v>
      </c>
      <c r="S65" s="18">
        <f t="shared" si="3"/>
        <v>10.21201307</v>
      </c>
      <c r="T65" s="18"/>
      <c r="U65" s="18"/>
      <c r="V65" s="5"/>
      <c r="W65" s="18" t="s">
        <v>50</v>
      </c>
      <c r="X65" s="23">
        <v>6085.0</v>
      </c>
      <c r="Y65" s="23"/>
      <c r="Z65" s="18" t="s">
        <v>46</v>
      </c>
      <c r="AA65" s="18" t="s">
        <v>46</v>
      </c>
      <c r="AB65" s="18" t="s">
        <v>98</v>
      </c>
      <c r="AC65" s="18" t="s">
        <v>52</v>
      </c>
      <c r="AD65" s="23">
        <v>54.71</v>
      </c>
      <c r="AE65" s="18" t="s">
        <v>53</v>
      </c>
      <c r="AF65" s="18" t="b">
        <v>0</v>
      </c>
      <c r="AG65" s="18" t="s">
        <v>46</v>
      </c>
      <c r="AH65" s="18" t="s">
        <v>46</v>
      </c>
      <c r="AI65" s="18" t="s">
        <v>46</v>
      </c>
      <c r="AJ65" s="18" t="s">
        <v>46</v>
      </c>
      <c r="AK65" s="18" t="s">
        <v>54</v>
      </c>
      <c r="AL65" s="18" t="s">
        <v>46</v>
      </c>
      <c r="AM65" s="18" t="s">
        <v>46</v>
      </c>
      <c r="AN65" s="18" t="s">
        <v>55</v>
      </c>
      <c r="AO65" s="18" t="s">
        <v>56</v>
      </c>
      <c r="AP65" s="18" t="s">
        <v>55</v>
      </c>
    </row>
    <row r="66" ht="15.75" customHeight="1">
      <c r="A66" s="18" t="s">
        <v>41</v>
      </c>
      <c r="B66" s="18" t="s">
        <v>102</v>
      </c>
      <c r="C66" s="24"/>
      <c r="D66" s="24"/>
      <c r="E66" s="24"/>
      <c r="F66" s="5"/>
      <c r="G66" s="20">
        <v>43617.0</v>
      </c>
      <c r="H66" s="20">
        <v>43646.0</v>
      </c>
      <c r="I66" s="18" t="s">
        <v>44</v>
      </c>
      <c r="J66" s="18" t="s">
        <v>94</v>
      </c>
      <c r="K66" s="18" t="s">
        <v>95</v>
      </c>
      <c r="L66" s="18" t="s">
        <v>102</v>
      </c>
      <c r="M66" s="18" t="s">
        <v>46</v>
      </c>
      <c r="N66" s="18" t="s">
        <v>47</v>
      </c>
      <c r="O66" s="18" t="s">
        <v>48</v>
      </c>
      <c r="P66" s="21" t="s">
        <v>79</v>
      </c>
      <c r="Q66" s="24">
        <v>15.859</v>
      </c>
      <c r="R66" s="8">
        <f t="shared" si="1"/>
        <v>113772.466</v>
      </c>
      <c r="S66" s="18">
        <f t="shared" si="3"/>
        <v>12.03960259</v>
      </c>
      <c r="T66" s="18"/>
      <c r="U66" s="18"/>
      <c r="V66" s="5"/>
      <c r="W66" s="18" t="s">
        <v>50</v>
      </c>
      <c r="X66" s="23">
        <v>7174.0</v>
      </c>
      <c r="Y66" s="23"/>
      <c r="Z66" s="18" t="s">
        <v>46</v>
      </c>
      <c r="AA66" s="18" t="s">
        <v>46</v>
      </c>
      <c r="AB66" s="18" t="s">
        <v>97</v>
      </c>
      <c r="AC66" s="18" t="s">
        <v>52</v>
      </c>
      <c r="AD66" s="23">
        <v>64.5</v>
      </c>
      <c r="AE66" s="18" t="s">
        <v>53</v>
      </c>
      <c r="AF66" s="18" t="b">
        <v>0</v>
      </c>
      <c r="AG66" s="18" t="s">
        <v>46</v>
      </c>
      <c r="AH66" s="18" t="s">
        <v>46</v>
      </c>
      <c r="AI66" s="18" t="s">
        <v>46</v>
      </c>
      <c r="AJ66" s="18" t="s">
        <v>46</v>
      </c>
      <c r="AK66" s="18" t="s">
        <v>54</v>
      </c>
      <c r="AL66" s="18" t="s">
        <v>46</v>
      </c>
      <c r="AM66" s="18" t="s">
        <v>46</v>
      </c>
      <c r="AN66" s="18" t="s">
        <v>55</v>
      </c>
      <c r="AO66" s="18" t="s">
        <v>56</v>
      </c>
      <c r="AP66" s="18" t="s">
        <v>55</v>
      </c>
    </row>
    <row r="67" ht="15.75" customHeight="1">
      <c r="A67" s="18" t="s">
        <v>41</v>
      </c>
      <c r="B67" s="18" t="s">
        <v>102</v>
      </c>
      <c r="C67" s="24"/>
      <c r="D67" s="24"/>
      <c r="E67" s="24"/>
      <c r="F67" s="5"/>
      <c r="G67" s="20">
        <v>43525.0</v>
      </c>
      <c r="H67" s="20">
        <v>43555.0</v>
      </c>
      <c r="I67" s="18" t="s">
        <v>44</v>
      </c>
      <c r="J67" s="18" t="s">
        <v>94</v>
      </c>
      <c r="K67" s="18" t="s">
        <v>95</v>
      </c>
      <c r="L67" s="18" t="s">
        <v>102</v>
      </c>
      <c r="M67" s="18" t="s">
        <v>46</v>
      </c>
      <c r="N67" s="18" t="s">
        <v>47</v>
      </c>
      <c r="O67" s="18" t="s">
        <v>48</v>
      </c>
      <c r="P67" s="21" t="s">
        <v>79</v>
      </c>
      <c r="Q67" s="24">
        <v>15.859</v>
      </c>
      <c r="R67" s="8">
        <f t="shared" si="1"/>
        <v>125777.729</v>
      </c>
      <c r="S67" s="18">
        <f t="shared" si="3"/>
        <v>13.31002065</v>
      </c>
      <c r="T67" s="18"/>
      <c r="U67" s="18"/>
      <c r="V67" s="5"/>
      <c r="W67" s="18" t="s">
        <v>50</v>
      </c>
      <c r="X67" s="23">
        <v>7931.0</v>
      </c>
      <c r="Y67" s="23"/>
      <c r="Z67" s="18" t="s">
        <v>46</v>
      </c>
      <c r="AA67" s="18" t="s">
        <v>46</v>
      </c>
      <c r="AB67" s="18" t="s">
        <v>97</v>
      </c>
      <c r="AC67" s="18" t="s">
        <v>52</v>
      </c>
      <c r="AD67" s="23">
        <v>71.31</v>
      </c>
      <c r="AE67" s="18" t="s">
        <v>53</v>
      </c>
      <c r="AF67" s="18" t="b">
        <v>0</v>
      </c>
      <c r="AG67" s="18" t="s">
        <v>46</v>
      </c>
      <c r="AH67" s="18" t="s">
        <v>46</v>
      </c>
      <c r="AI67" s="18" t="s">
        <v>46</v>
      </c>
      <c r="AJ67" s="18" t="s">
        <v>46</v>
      </c>
      <c r="AK67" s="18" t="s">
        <v>54</v>
      </c>
      <c r="AL67" s="18" t="s">
        <v>46</v>
      </c>
      <c r="AM67" s="18" t="s">
        <v>46</v>
      </c>
      <c r="AN67" s="18" t="s">
        <v>55</v>
      </c>
      <c r="AO67" s="18" t="s">
        <v>56</v>
      </c>
      <c r="AP67" s="18" t="s">
        <v>55</v>
      </c>
    </row>
    <row r="68" ht="15.75" customHeight="1">
      <c r="A68" s="18" t="s">
        <v>41</v>
      </c>
      <c r="B68" s="18" t="s">
        <v>102</v>
      </c>
      <c r="C68" s="24"/>
      <c r="D68" s="24"/>
      <c r="E68" s="24"/>
      <c r="F68" s="5"/>
      <c r="G68" s="20">
        <v>43586.0</v>
      </c>
      <c r="H68" s="20">
        <v>43616.0</v>
      </c>
      <c r="I68" s="18" t="s">
        <v>44</v>
      </c>
      <c r="J68" s="18" t="s">
        <v>94</v>
      </c>
      <c r="K68" s="18" t="s">
        <v>95</v>
      </c>
      <c r="L68" s="18" t="s">
        <v>102</v>
      </c>
      <c r="M68" s="18" t="s">
        <v>46</v>
      </c>
      <c r="N68" s="18" t="s">
        <v>47</v>
      </c>
      <c r="O68" s="18" t="s">
        <v>48</v>
      </c>
      <c r="P68" s="21" t="s">
        <v>79</v>
      </c>
      <c r="Q68" s="24">
        <v>15.859</v>
      </c>
      <c r="R68" s="8">
        <f t="shared" si="1"/>
        <v>86257.101</v>
      </c>
      <c r="S68" s="18">
        <f t="shared" si="3"/>
        <v>9.12787824</v>
      </c>
      <c r="T68" s="18"/>
      <c r="U68" s="18"/>
      <c r="V68" s="5"/>
      <c r="W68" s="18" t="s">
        <v>50</v>
      </c>
      <c r="X68" s="23">
        <v>5439.0</v>
      </c>
      <c r="Y68" s="23"/>
      <c r="Z68" s="18" t="s">
        <v>46</v>
      </c>
      <c r="AA68" s="18" t="s">
        <v>46</v>
      </c>
      <c r="AB68" s="18" t="s">
        <v>97</v>
      </c>
      <c r="AC68" s="18" t="s">
        <v>52</v>
      </c>
      <c r="AD68" s="23">
        <v>48.9</v>
      </c>
      <c r="AE68" s="18" t="s">
        <v>53</v>
      </c>
      <c r="AF68" s="18" t="b">
        <v>0</v>
      </c>
      <c r="AG68" s="18" t="s">
        <v>46</v>
      </c>
      <c r="AH68" s="18" t="s">
        <v>46</v>
      </c>
      <c r="AI68" s="18" t="s">
        <v>46</v>
      </c>
      <c r="AJ68" s="18" t="s">
        <v>46</v>
      </c>
      <c r="AK68" s="18" t="s">
        <v>54</v>
      </c>
      <c r="AL68" s="18" t="s">
        <v>46</v>
      </c>
      <c r="AM68" s="18" t="s">
        <v>46</v>
      </c>
      <c r="AN68" s="18" t="s">
        <v>55</v>
      </c>
      <c r="AO68" s="18" t="s">
        <v>56</v>
      </c>
      <c r="AP68" s="18" t="s">
        <v>55</v>
      </c>
    </row>
    <row r="69" ht="15.75" customHeight="1">
      <c r="A69" s="18" t="s">
        <v>41</v>
      </c>
      <c r="B69" s="18" t="s">
        <v>102</v>
      </c>
      <c r="C69" s="24"/>
      <c r="D69" s="24"/>
      <c r="E69" s="24"/>
      <c r="F69" s="5"/>
      <c r="G69" s="20">
        <v>43770.0</v>
      </c>
      <c r="H69" s="20">
        <v>43799.0</v>
      </c>
      <c r="I69" s="18" t="s">
        <v>44</v>
      </c>
      <c r="J69" s="18" t="s">
        <v>94</v>
      </c>
      <c r="K69" s="18" t="s">
        <v>95</v>
      </c>
      <c r="L69" s="18" t="s">
        <v>102</v>
      </c>
      <c r="M69" s="18" t="s">
        <v>46</v>
      </c>
      <c r="N69" s="18" t="s">
        <v>47</v>
      </c>
      <c r="O69" s="18" t="s">
        <v>48</v>
      </c>
      <c r="P69" s="21" t="s">
        <v>79</v>
      </c>
      <c r="Q69" s="24">
        <v>15.859</v>
      </c>
      <c r="R69" s="8">
        <f t="shared" si="1"/>
        <v>91585.725</v>
      </c>
      <c r="S69" s="18">
        <f t="shared" si="3"/>
        <v>9.69176261</v>
      </c>
      <c r="T69" s="18"/>
      <c r="U69" s="18"/>
      <c r="V69" s="5"/>
      <c r="W69" s="18" t="s">
        <v>50</v>
      </c>
      <c r="X69" s="23">
        <v>5775.0</v>
      </c>
      <c r="Y69" s="23"/>
      <c r="Z69" s="18" t="s">
        <v>46</v>
      </c>
      <c r="AA69" s="18" t="s">
        <v>46</v>
      </c>
      <c r="AB69" s="18" t="s">
        <v>98</v>
      </c>
      <c r="AC69" s="18" t="s">
        <v>52</v>
      </c>
      <c r="AD69" s="23">
        <v>51.92</v>
      </c>
      <c r="AE69" s="18" t="s">
        <v>53</v>
      </c>
      <c r="AF69" s="18" t="b">
        <v>0</v>
      </c>
      <c r="AG69" s="18" t="s">
        <v>46</v>
      </c>
      <c r="AH69" s="18" t="s">
        <v>46</v>
      </c>
      <c r="AI69" s="18" t="s">
        <v>46</v>
      </c>
      <c r="AJ69" s="18" t="s">
        <v>46</v>
      </c>
      <c r="AK69" s="18" t="s">
        <v>54</v>
      </c>
      <c r="AL69" s="18" t="s">
        <v>46</v>
      </c>
      <c r="AM69" s="18" t="s">
        <v>46</v>
      </c>
      <c r="AN69" s="18" t="s">
        <v>55</v>
      </c>
      <c r="AO69" s="18" t="s">
        <v>56</v>
      </c>
      <c r="AP69" s="18" t="s">
        <v>55</v>
      </c>
    </row>
    <row r="70" ht="15.75" customHeight="1">
      <c r="A70" s="18" t="s">
        <v>41</v>
      </c>
      <c r="B70" s="18" t="s">
        <v>102</v>
      </c>
      <c r="C70" s="24"/>
      <c r="D70" s="24"/>
      <c r="E70" s="24"/>
      <c r="F70" s="5"/>
      <c r="G70" s="20">
        <v>43739.0</v>
      </c>
      <c r="H70" s="20">
        <v>43769.0</v>
      </c>
      <c r="I70" s="18" t="s">
        <v>44</v>
      </c>
      <c r="J70" s="18" t="s">
        <v>94</v>
      </c>
      <c r="K70" s="18" t="s">
        <v>95</v>
      </c>
      <c r="L70" s="18" t="s">
        <v>102</v>
      </c>
      <c r="M70" s="18" t="s">
        <v>46</v>
      </c>
      <c r="N70" s="18" t="s">
        <v>47</v>
      </c>
      <c r="O70" s="18" t="s">
        <v>48</v>
      </c>
      <c r="P70" s="21" t="s">
        <v>79</v>
      </c>
      <c r="Q70" s="24">
        <v>15.859</v>
      </c>
      <c r="R70" s="8">
        <f t="shared" si="1"/>
        <v>94916.115</v>
      </c>
      <c r="S70" s="18">
        <f t="shared" si="3"/>
        <v>10.04419034</v>
      </c>
      <c r="T70" s="18"/>
      <c r="U70" s="18"/>
      <c r="V70" s="5"/>
      <c r="W70" s="18" t="s">
        <v>50</v>
      </c>
      <c r="X70" s="23">
        <v>5985.0</v>
      </c>
      <c r="Y70" s="23"/>
      <c r="Z70" s="18" t="s">
        <v>46</v>
      </c>
      <c r="AA70" s="18" t="s">
        <v>46</v>
      </c>
      <c r="AB70" s="18" t="s">
        <v>98</v>
      </c>
      <c r="AC70" s="18" t="s">
        <v>52</v>
      </c>
      <c r="AD70" s="23">
        <v>53.81</v>
      </c>
      <c r="AE70" s="18" t="s">
        <v>53</v>
      </c>
      <c r="AF70" s="18" t="b">
        <v>0</v>
      </c>
      <c r="AG70" s="18" t="s">
        <v>46</v>
      </c>
      <c r="AH70" s="18" t="s">
        <v>46</v>
      </c>
      <c r="AI70" s="18" t="s">
        <v>46</v>
      </c>
      <c r="AJ70" s="18" t="s">
        <v>46</v>
      </c>
      <c r="AK70" s="18" t="s">
        <v>54</v>
      </c>
      <c r="AL70" s="18" t="s">
        <v>46</v>
      </c>
      <c r="AM70" s="18" t="s">
        <v>46</v>
      </c>
      <c r="AN70" s="18" t="s">
        <v>55</v>
      </c>
      <c r="AO70" s="18" t="s">
        <v>56</v>
      </c>
      <c r="AP70" s="18" t="s">
        <v>55</v>
      </c>
    </row>
    <row r="71" ht="15.75" customHeight="1">
      <c r="A71" s="18" t="s">
        <v>41</v>
      </c>
      <c r="B71" s="18" t="s">
        <v>102</v>
      </c>
      <c r="C71" s="24"/>
      <c r="D71" s="24"/>
      <c r="E71" s="24"/>
      <c r="F71" s="5"/>
      <c r="G71" s="20">
        <v>43709.0</v>
      </c>
      <c r="H71" s="20">
        <v>43738.0</v>
      </c>
      <c r="I71" s="18" t="s">
        <v>44</v>
      </c>
      <c r="J71" s="18" t="s">
        <v>94</v>
      </c>
      <c r="K71" s="18" t="s">
        <v>95</v>
      </c>
      <c r="L71" s="18" t="s">
        <v>102</v>
      </c>
      <c r="M71" s="18" t="s">
        <v>46</v>
      </c>
      <c r="N71" s="18" t="s">
        <v>47</v>
      </c>
      <c r="O71" s="18" t="s">
        <v>48</v>
      </c>
      <c r="P71" s="21" t="s">
        <v>79</v>
      </c>
      <c r="Q71" s="24">
        <v>15.859</v>
      </c>
      <c r="R71" s="8">
        <f t="shared" si="1"/>
        <v>120005.053</v>
      </c>
      <c r="S71" s="18">
        <f t="shared" si="3"/>
        <v>12.69914592</v>
      </c>
      <c r="T71" s="18"/>
      <c r="U71" s="18"/>
      <c r="V71" s="5"/>
      <c r="W71" s="18" t="s">
        <v>50</v>
      </c>
      <c r="X71" s="23">
        <v>7567.0</v>
      </c>
      <c r="Y71" s="23"/>
      <c r="Z71" s="18" t="s">
        <v>46</v>
      </c>
      <c r="AA71" s="18" t="s">
        <v>46</v>
      </c>
      <c r="AB71" s="18" t="s">
        <v>98</v>
      </c>
      <c r="AC71" s="18" t="s">
        <v>52</v>
      </c>
      <c r="AD71" s="23">
        <v>68.04</v>
      </c>
      <c r="AE71" s="18" t="s">
        <v>53</v>
      </c>
      <c r="AF71" s="18" t="b">
        <v>0</v>
      </c>
      <c r="AG71" s="18" t="s">
        <v>46</v>
      </c>
      <c r="AH71" s="18" t="s">
        <v>46</v>
      </c>
      <c r="AI71" s="18" t="s">
        <v>46</v>
      </c>
      <c r="AJ71" s="18" t="s">
        <v>46</v>
      </c>
      <c r="AK71" s="18" t="s">
        <v>54</v>
      </c>
      <c r="AL71" s="18" t="s">
        <v>46</v>
      </c>
      <c r="AM71" s="18" t="s">
        <v>46</v>
      </c>
      <c r="AN71" s="18" t="s">
        <v>55</v>
      </c>
      <c r="AO71" s="18" t="s">
        <v>56</v>
      </c>
      <c r="AP71" s="18" t="s">
        <v>55</v>
      </c>
    </row>
    <row r="72" ht="15.75" customHeight="1">
      <c r="A72" s="5" t="s">
        <v>41</v>
      </c>
      <c r="B72" s="5" t="s">
        <v>103</v>
      </c>
      <c r="C72" s="6">
        <v>2019.0</v>
      </c>
      <c r="D72" s="6" t="s">
        <v>78</v>
      </c>
      <c r="E72" s="6">
        <v>29305.57</v>
      </c>
      <c r="F72" s="6">
        <v>263.49</v>
      </c>
      <c r="G72" s="7">
        <v>43466.0</v>
      </c>
      <c r="H72" s="7">
        <v>43646.0</v>
      </c>
      <c r="I72" s="5" t="s">
        <v>44</v>
      </c>
      <c r="J72" s="5" t="s">
        <v>60</v>
      </c>
      <c r="K72" s="5" t="s">
        <v>104</v>
      </c>
      <c r="L72" s="5" t="s">
        <v>103</v>
      </c>
      <c r="M72" s="5" t="s">
        <v>46</v>
      </c>
      <c r="N72" s="5" t="s">
        <v>47</v>
      </c>
      <c r="O72" s="5" t="s">
        <v>48</v>
      </c>
      <c r="P72" s="5" t="s">
        <v>79</v>
      </c>
      <c r="Q72" s="6">
        <v>15.859</v>
      </c>
      <c r="R72" s="8">
        <f t="shared" si="1"/>
        <v>220938.5484</v>
      </c>
      <c r="S72" s="25">
        <f t="shared" si="3"/>
        <v>23.38010604</v>
      </c>
      <c r="T72" s="5">
        <f>sum(S72+S73)</f>
        <v>49.18140738</v>
      </c>
      <c r="U72" s="5">
        <f>T72/2</f>
        <v>24.59070369</v>
      </c>
      <c r="V72" s="5">
        <f>T72*(132/96)</f>
        <v>67.62443514</v>
      </c>
      <c r="W72" s="5" t="s">
        <v>50</v>
      </c>
      <c r="X72" s="5">
        <v>13931.43</v>
      </c>
      <c r="Y72" s="6">
        <v>29305.57</v>
      </c>
      <c r="Z72" s="5" t="s">
        <v>46</v>
      </c>
      <c r="AA72" s="5" t="s">
        <v>46</v>
      </c>
      <c r="AB72" s="5" t="s">
        <v>105</v>
      </c>
      <c r="AC72" s="5" t="s">
        <v>52</v>
      </c>
      <c r="AD72" s="5">
        <v>125.26</v>
      </c>
      <c r="AE72" s="5" t="s">
        <v>53</v>
      </c>
      <c r="AF72" s="5" t="b">
        <v>0</v>
      </c>
      <c r="AG72" s="5" t="s">
        <v>46</v>
      </c>
      <c r="AH72" s="5" t="s">
        <v>46</v>
      </c>
      <c r="AI72" s="5" t="s">
        <v>46</v>
      </c>
      <c r="AJ72" s="5" t="s">
        <v>46</v>
      </c>
      <c r="AK72" s="5" t="s">
        <v>54</v>
      </c>
      <c r="AL72" s="5" t="s">
        <v>46</v>
      </c>
      <c r="AM72" s="5" t="s">
        <v>46</v>
      </c>
      <c r="AN72" s="5" t="s">
        <v>55</v>
      </c>
      <c r="AO72" s="5" t="s">
        <v>56</v>
      </c>
      <c r="AP72" s="5" t="s">
        <v>55</v>
      </c>
    </row>
    <row r="73" ht="15.75" customHeight="1">
      <c r="A73" s="18" t="s">
        <v>41</v>
      </c>
      <c r="B73" s="18" t="s">
        <v>103</v>
      </c>
      <c r="C73" s="10"/>
      <c r="D73" s="19"/>
      <c r="E73" s="19"/>
      <c r="F73" s="5"/>
      <c r="G73" s="20">
        <v>43647.0</v>
      </c>
      <c r="H73" s="20">
        <v>43830.0</v>
      </c>
      <c r="I73" s="18" t="s">
        <v>44</v>
      </c>
      <c r="J73" s="18" t="s">
        <v>60</v>
      </c>
      <c r="K73" s="18" t="s">
        <v>104</v>
      </c>
      <c r="L73" s="18" t="s">
        <v>103</v>
      </c>
      <c r="M73" s="18" t="s">
        <v>46</v>
      </c>
      <c r="N73" s="18" t="s">
        <v>47</v>
      </c>
      <c r="O73" s="18" t="s">
        <v>48</v>
      </c>
      <c r="P73" s="21" t="s">
        <v>79</v>
      </c>
      <c r="Q73" s="24">
        <v>15.859</v>
      </c>
      <c r="R73" s="8">
        <f t="shared" si="1"/>
        <v>243818.4863</v>
      </c>
      <c r="S73" s="18">
        <f t="shared" si="3"/>
        <v>25.80130134</v>
      </c>
      <c r="T73" s="18"/>
      <c r="U73" s="18"/>
      <c r="V73" s="5"/>
      <c r="W73" s="18" t="s">
        <v>50</v>
      </c>
      <c r="X73" s="23">
        <v>15374.14</v>
      </c>
      <c r="Y73" s="23"/>
      <c r="Z73" s="18" t="s">
        <v>46</v>
      </c>
      <c r="AA73" s="18" t="s">
        <v>46</v>
      </c>
      <c r="AB73" s="18" t="s">
        <v>106</v>
      </c>
      <c r="AC73" s="18" t="s">
        <v>52</v>
      </c>
      <c r="AD73" s="23">
        <v>138.23</v>
      </c>
      <c r="AE73" s="18" t="s">
        <v>53</v>
      </c>
      <c r="AF73" s="18" t="b">
        <v>0</v>
      </c>
      <c r="AG73" s="18" t="s">
        <v>46</v>
      </c>
      <c r="AH73" s="18" t="s">
        <v>46</v>
      </c>
      <c r="AI73" s="18" t="s">
        <v>46</v>
      </c>
      <c r="AJ73" s="18" t="s">
        <v>46</v>
      </c>
      <c r="AK73" s="18" t="s">
        <v>54</v>
      </c>
      <c r="AL73" s="18" t="s">
        <v>46</v>
      </c>
      <c r="AM73" s="18" t="s">
        <v>46</v>
      </c>
      <c r="AN73" s="18" t="s">
        <v>55</v>
      </c>
      <c r="AO73" s="18" t="s">
        <v>56</v>
      </c>
      <c r="AP73" s="18" t="s">
        <v>55</v>
      </c>
    </row>
    <row r="74" ht="15.75" customHeight="1">
      <c r="A74" s="5" t="s">
        <v>41</v>
      </c>
      <c r="B74" s="5" t="s">
        <v>107</v>
      </c>
      <c r="C74" s="6">
        <v>2019.0</v>
      </c>
      <c r="D74" s="6" t="s">
        <v>78</v>
      </c>
      <c r="E74" s="6">
        <v>6213.96</v>
      </c>
      <c r="F74" s="6">
        <v>54.98</v>
      </c>
      <c r="G74" s="7">
        <v>43466.0</v>
      </c>
      <c r="H74" s="7">
        <v>43646.0</v>
      </c>
      <c r="I74" s="5" t="s">
        <v>44</v>
      </c>
      <c r="J74" s="5" t="s">
        <v>45</v>
      </c>
      <c r="K74" s="5" t="s">
        <v>108</v>
      </c>
      <c r="L74" s="5" t="s">
        <v>109</v>
      </c>
      <c r="M74" s="5" t="s">
        <v>107</v>
      </c>
      <c r="N74" s="5" t="s">
        <v>47</v>
      </c>
      <c r="O74" s="5" t="s">
        <v>48</v>
      </c>
      <c r="P74" s="5" t="s">
        <v>79</v>
      </c>
      <c r="Q74" s="6">
        <v>15.859</v>
      </c>
      <c r="R74" s="8">
        <f t="shared" si="1"/>
        <v>49273.59582</v>
      </c>
      <c r="S74" s="25">
        <f t="shared" si="3"/>
        <v>5.214218631</v>
      </c>
      <c r="T74" s="6">
        <f>S74+S75</f>
        <v>10.42843726</v>
      </c>
      <c r="U74" s="6">
        <f>T74/2</f>
        <v>5.214218631</v>
      </c>
      <c r="V74" s="5">
        <f>T74*(132/96)</f>
        <v>14.33910124</v>
      </c>
      <c r="W74" s="5" t="s">
        <v>50</v>
      </c>
      <c r="X74" s="5">
        <v>3106.98</v>
      </c>
      <c r="Y74" s="6">
        <v>6213.96</v>
      </c>
      <c r="Z74" s="5" t="s">
        <v>46</v>
      </c>
      <c r="AA74" s="5" t="s">
        <v>46</v>
      </c>
      <c r="AB74" s="5" t="s">
        <v>110</v>
      </c>
      <c r="AC74" s="5" t="s">
        <v>52</v>
      </c>
      <c r="AD74" s="5">
        <v>27.94</v>
      </c>
      <c r="AE74" s="5" t="s">
        <v>53</v>
      </c>
      <c r="AF74" s="5" t="b">
        <v>1</v>
      </c>
      <c r="AG74" s="5" t="s">
        <v>110</v>
      </c>
      <c r="AH74" s="5" t="s">
        <v>46</v>
      </c>
      <c r="AI74" s="5" t="s">
        <v>46</v>
      </c>
      <c r="AJ74" s="5" t="s">
        <v>46</v>
      </c>
      <c r="AK74" s="5" t="s">
        <v>54</v>
      </c>
      <c r="AL74" s="5" t="s">
        <v>46</v>
      </c>
      <c r="AM74" s="5" t="s">
        <v>46</v>
      </c>
      <c r="AN74" s="5" t="s">
        <v>55</v>
      </c>
      <c r="AO74" s="5" t="s">
        <v>56</v>
      </c>
      <c r="AP74" s="5" t="s">
        <v>55</v>
      </c>
    </row>
    <row r="75" ht="15.75" customHeight="1">
      <c r="A75" s="18" t="s">
        <v>41</v>
      </c>
      <c r="B75" s="18" t="s">
        <v>107</v>
      </c>
      <c r="C75" s="10"/>
      <c r="D75" s="19"/>
      <c r="E75" s="19"/>
      <c r="F75" s="5"/>
      <c r="G75" s="20">
        <v>43647.0</v>
      </c>
      <c r="H75" s="20">
        <v>43830.0</v>
      </c>
      <c r="I75" s="18" t="s">
        <v>44</v>
      </c>
      <c r="J75" s="18" t="s">
        <v>45</v>
      </c>
      <c r="K75" s="18" t="s">
        <v>108</v>
      </c>
      <c r="L75" s="18" t="s">
        <v>109</v>
      </c>
      <c r="M75" s="18" t="s">
        <v>107</v>
      </c>
      <c r="N75" s="18" t="s">
        <v>47</v>
      </c>
      <c r="O75" s="18" t="s">
        <v>48</v>
      </c>
      <c r="P75" s="21" t="s">
        <v>79</v>
      </c>
      <c r="Q75" s="24">
        <v>15.859</v>
      </c>
      <c r="R75" s="8">
        <f t="shared" si="1"/>
        <v>49273.59582</v>
      </c>
      <c r="S75" s="18">
        <f t="shared" si="3"/>
        <v>5.214218631</v>
      </c>
      <c r="T75" s="18"/>
      <c r="U75" s="18"/>
      <c r="V75" s="5"/>
      <c r="W75" s="18" t="s">
        <v>50</v>
      </c>
      <c r="X75" s="23">
        <v>3106.98</v>
      </c>
      <c r="Y75" s="23"/>
      <c r="Z75" s="18" t="s">
        <v>46</v>
      </c>
      <c r="AA75" s="18" t="s">
        <v>46</v>
      </c>
      <c r="AB75" s="18" t="s">
        <v>57</v>
      </c>
      <c r="AC75" s="18" t="s">
        <v>52</v>
      </c>
      <c r="AD75" s="23">
        <v>27.94</v>
      </c>
      <c r="AE75" s="18" t="s">
        <v>53</v>
      </c>
      <c r="AF75" s="18" t="b">
        <v>1</v>
      </c>
      <c r="AG75" s="18" t="s">
        <v>57</v>
      </c>
      <c r="AH75" s="18" t="s">
        <v>46</v>
      </c>
      <c r="AI75" s="18" t="s">
        <v>46</v>
      </c>
      <c r="AJ75" s="18" t="s">
        <v>46</v>
      </c>
      <c r="AK75" s="18" t="s">
        <v>54</v>
      </c>
      <c r="AL75" s="18" t="s">
        <v>46</v>
      </c>
      <c r="AM75" s="18" t="s">
        <v>46</v>
      </c>
      <c r="AN75" s="18" t="s">
        <v>55</v>
      </c>
      <c r="AO75" s="18" t="s">
        <v>56</v>
      </c>
      <c r="AP75" s="18" t="s">
        <v>55</v>
      </c>
    </row>
    <row r="76" ht="15.75" customHeight="1">
      <c r="A76" s="27"/>
      <c r="B76" s="27"/>
      <c r="C76" s="28"/>
      <c r="D76" s="28"/>
      <c r="E76" s="28"/>
      <c r="F76" s="29"/>
      <c r="G76" s="27"/>
      <c r="H76" s="27"/>
      <c r="I76" s="27"/>
      <c r="J76" s="27"/>
      <c r="K76" s="27"/>
      <c r="L76" s="27"/>
      <c r="M76" s="27"/>
      <c r="N76" s="27"/>
      <c r="O76" s="27"/>
      <c r="P76" s="30"/>
      <c r="Q76" s="27"/>
      <c r="R76" s="29"/>
      <c r="S76" s="27"/>
      <c r="T76" s="27"/>
      <c r="U76" s="27"/>
      <c r="V76" s="27"/>
      <c r="W76" s="27"/>
      <c r="X76" s="31"/>
      <c r="Y76" s="31"/>
      <c r="Z76" s="27"/>
      <c r="AA76" s="27"/>
      <c r="AB76" s="27"/>
      <c r="AC76" s="27"/>
      <c r="AD76" s="31"/>
      <c r="AE76" s="27"/>
      <c r="AF76" s="28"/>
      <c r="AG76" s="27"/>
      <c r="AH76" s="27"/>
      <c r="AI76" s="27"/>
      <c r="AJ76" s="27"/>
      <c r="AK76" s="27"/>
      <c r="AL76" s="27"/>
      <c r="AM76" s="27"/>
      <c r="AN76" s="27"/>
      <c r="AO76" s="27"/>
      <c r="AP76" s="27"/>
    </row>
    <row r="77" ht="15.75" customHeight="1">
      <c r="F77" s="32"/>
      <c r="P77" s="33"/>
      <c r="R77" s="32"/>
      <c r="X77" s="34"/>
      <c r="Y77" s="34"/>
      <c r="AD77" s="34"/>
    </row>
    <row r="78" ht="15.75" customHeight="1">
      <c r="F78" s="32"/>
      <c r="P78" s="33"/>
      <c r="R78" s="32"/>
      <c r="X78" s="34"/>
      <c r="Y78" s="34"/>
      <c r="AD78" s="34"/>
    </row>
    <row r="79" ht="15.75" customHeight="1">
      <c r="F79" s="32"/>
      <c r="P79" s="33"/>
      <c r="R79" s="32"/>
      <c r="X79" s="34"/>
      <c r="Y79" s="34"/>
      <c r="AD79" s="34"/>
    </row>
    <row r="80" ht="15.75" customHeight="1">
      <c r="F80" s="32"/>
      <c r="P80" s="33"/>
      <c r="R80" s="32"/>
      <c r="X80" s="34"/>
      <c r="Y80" s="34"/>
      <c r="AD80" s="34"/>
    </row>
    <row r="81" ht="15.75" customHeight="1">
      <c r="F81" s="32"/>
      <c r="P81" s="33"/>
      <c r="R81" s="32"/>
      <c r="X81" s="34"/>
      <c r="Y81" s="34"/>
      <c r="AD81" s="34"/>
    </row>
    <row r="82" ht="15.75" customHeight="1">
      <c r="F82" s="32"/>
      <c r="P82" s="33"/>
      <c r="R82" s="32"/>
      <c r="X82" s="34"/>
      <c r="Y82" s="34"/>
      <c r="AD82" s="34"/>
    </row>
    <row r="83" ht="15.75" customHeight="1">
      <c r="F83" s="32"/>
      <c r="P83" s="33"/>
      <c r="R83" s="32"/>
      <c r="X83" s="34"/>
      <c r="Y83" s="34"/>
      <c r="AD83" s="34"/>
    </row>
    <row r="84" ht="15.75" customHeight="1">
      <c r="F84" s="32"/>
      <c r="P84" s="33"/>
      <c r="R84" s="32"/>
      <c r="X84" s="34"/>
      <c r="Y84" s="34"/>
      <c r="AD84" s="34"/>
    </row>
    <row r="85" ht="15.75" customHeight="1">
      <c r="F85" s="32"/>
      <c r="P85" s="33"/>
      <c r="R85" s="32"/>
      <c r="X85" s="34"/>
      <c r="Y85" s="34"/>
      <c r="AD85" s="34"/>
    </row>
    <row r="86" ht="15.75" customHeight="1">
      <c r="F86" s="32"/>
      <c r="P86" s="33"/>
      <c r="R86" s="32"/>
      <c r="X86" s="34"/>
      <c r="Y86" s="34"/>
      <c r="AD86" s="34"/>
    </row>
    <row r="87" ht="15.75" customHeight="1">
      <c r="F87" s="32"/>
      <c r="P87" s="33"/>
      <c r="R87" s="32"/>
      <c r="X87" s="34"/>
      <c r="Y87" s="34"/>
      <c r="AD87" s="34"/>
    </row>
    <row r="88" ht="15.75" customHeight="1">
      <c r="F88" s="32"/>
      <c r="P88" s="33"/>
      <c r="R88" s="32"/>
      <c r="X88" s="34"/>
      <c r="Y88" s="34"/>
      <c r="AD88" s="34"/>
    </row>
    <row r="89" ht="15.75" customHeight="1">
      <c r="F89" s="32"/>
      <c r="P89" s="33"/>
      <c r="R89" s="32"/>
      <c r="X89" s="34"/>
      <c r="Y89" s="34"/>
      <c r="AD89" s="34"/>
    </row>
    <row r="90" ht="15.75" customHeight="1">
      <c r="F90" s="32"/>
      <c r="P90" s="33"/>
      <c r="R90" s="32"/>
      <c r="X90" s="34"/>
      <c r="Y90" s="34"/>
      <c r="AD90" s="34"/>
    </row>
    <row r="91" ht="15.75" customHeight="1">
      <c r="F91" s="32"/>
      <c r="P91" s="33"/>
      <c r="R91" s="32"/>
      <c r="X91" s="34"/>
      <c r="Y91" s="34"/>
      <c r="AD91" s="34"/>
    </row>
    <row r="92" ht="15.75" customHeight="1">
      <c r="F92" s="32"/>
      <c r="P92" s="33"/>
      <c r="R92" s="32"/>
      <c r="X92" s="34"/>
      <c r="Y92" s="34"/>
      <c r="AD92" s="34"/>
    </row>
    <row r="93" ht="15.75" customHeight="1">
      <c r="F93" s="32"/>
      <c r="P93" s="33"/>
      <c r="R93" s="32"/>
      <c r="X93" s="34"/>
      <c r="Y93" s="34"/>
      <c r="AD93" s="34"/>
    </row>
    <row r="94" ht="15.75" customHeight="1">
      <c r="F94" s="32"/>
      <c r="P94" s="33"/>
      <c r="R94" s="32"/>
      <c r="X94" s="34"/>
      <c r="Y94" s="34"/>
      <c r="AD94" s="34"/>
    </row>
    <row r="95" ht="15.75" customHeight="1">
      <c r="F95" s="32"/>
      <c r="P95" s="33"/>
      <c r="R95" s="32"/>
      <c r="X95" s="34"/>
      <c r="Y95" s="34"/>
      <c r="AD95" s="34"/>
    </row>
    <row r="96" ht="15.75" customHeight="1">
      <c r="F96" s="32"/>
      <c r="P96" s="33"/>
      <c r="R96" s="32"/>
      <c r="X96" s="34"/>
      <c r="Y96" s="34"/>
      <c r="AD96" s="34"/>
    </row>
    <row r="97" ht="15.75" customHeight="1">
      <c r="F97" s="32"/>
      <c r="P97" s="33"/>
      <c r="R97" s="32"/>
      <c r="X97" s="34"/>
      <c r="Y97" s="34"/>
      <c r="AD97" s="34"/>
    </row>
    <row r="98" ht="15.75" customHeight="1">
      <c r="F98" s="32"/>
      <c r="P98" s="33"/>
      <c r="R98" s="32"/>
      <c r="X98" s="34"/>
      <c r="Y98" s="34"/>
      <c r="AD98" s="34"/>
    </row>
    <row r="99" ht="15.75" customHeight="1">
      <c r="F99" s="32"/>
      <c r="P99" s="33"/>
      <c r="R99" s="32"/>
      <c r="X99" s="34"/>
      <c r="Y99" s="34"/>
      <c r="AD99" s="34"/>
    </row>
    <row r="100" ht="15.75" customHeight="1">
      <c r="F100" s="32"/>
      <c r="P100" s="33"/>
      <c r="R100" s="32"/>
      <c r="X100" s="34"/>
      <c r="Y100" s="34"/>
      <c r="AD100" s="34"/>
    </row>
    <row r="101" ht="15.75" customHeight="1">
      <c r="F101" s="32"/>
      <c r="P101" s="33"/>
      <c r="R101" s="32"/>
      <c r="X101" s="34"/>
      <c r="Y101" s="34"/>
      <c r="AD101" s="34"/>
    </row>
    <row r="102" ht="15.75" customHeight="1">
      <c r="F102" s="32"/>
      <c r="P102" s="33"/>
      <c r="R102" s="32"/>
      <c r="X102" s="34"/>
      <c r="Y102" s="34"/>
      <c r="AD102" s="34"/>
    </row>
    <row r="103" ht="15.75" customHeight="1">
      <c r="F103" s="32"/>
      <c r="P103" s="33"/>
      <c r="R103" s="32"/>
      <c r="X103" s="34"/>
      <c r="Y103" s="34"/>
      <c r="AD103" s="34"/>
    </row>
    <row r="104" ht="15.75" customHeight="1">
      <c r="F104" s="32"/>
      <c r="P104" s="33"/>
      <c r="R104" s="32"/>
      <c r="X104" s="34"/>
      <c r="Y104" s="34"/>
      <c r="AD104" s="34"/>
    </row>
    <row r="105" ht="15.75" customHeight="1">
      <c r="F105" s="32"/>
      <c r="P105" s="33"/>
      <c r="R105" s="32"/>
      <c r="X105" s="34"/>
      <c r="Y105" s="34"/>
      <c r="AD105" s="34"/>
    </row>
    <row r="106" ht="15.75" customHeight="1">
      <c r="F106" s="32"/>
      <c r="P106" s="33"/>
      <c r="R106" s="32"/>
      <c r="X106" s="34"/>
      <c r="Y106" s="34"/>
      <c r="AD106" s="34"/>
    </row>
    <row r="107" ht="15.75" customHeight="1">
      <c r="F107" s="32"/>
      <c r="P107" s="33"/>
      <c r="R107" s="32"/>
      <c r="X107" s="34"/>
      <c r="Y107" s="34"/>
      <c r="AD107" s="34"/>
    </row>
    <row r="108" ht="15.75" customHeight="1">
      <c r="F108" s="32"/>
      <c r="P108" s="33"/>
      <c r="R108" s="32"/>
      <c r="X108" s="34"/>
      <c r="Y108" s="34"/>
      <c r="AD108" s="34"/>
    </row>
    <row r="109" ht="15.75" customHeight="1">
      <c r="F109" s="32"/>
      <c r="P109" s="33"/>
      <c r="R109" s="32"/>
      <c r="X109" s="34"/>
      <c r="Y109" s="34"/>
      <c r="AD109" s="34"/>
    </row>
    <row r="110" ht="15.75" customHeight="1">
      <c r="F110" s="32"/>
      <c r="P110" s="33"/>
      <c r="R110" s="32"/>
      <c r="X110" s="34"/>
      <c r="Y110" s="34"/>
      <c r="AD110" s="34"/>
    </row>
    <row r="111" ht="15.75" customHeight="1">
      <c r="F111" s="32"/>
      <c r="P111" s="33"/>
      <c r="R111" s="32"/>
      <c r="X111" s="34"/>
      <c r="Y111" s="34"/>
      <c r="AD111" s="34"/>
    </row>
    <row r="112" ht="15.75" customHeight="1">
      <c r="F112" s="32"/>
      <c r="P112" s="33"/>
      <c r="R112" s="32"/>
      <c r="X112" s="34"/>
      <c r="Y112" s="34"/>
      <c r="AD112" s="34"/>
    </row>
    <row r="113" ht="15.75" customHeight="1">
      <c r="F113" s="32"/>
      <c r="P113" s="33"/>
      <c r="R113" s="32"/>
      <c r="X113" s="34"/>
      <c r="Y113" s="34"/>
      <c r="AD113" s="34"/>
    </row>
    <row r="114" ht="15.75" customHeight="1">
      <c r="F114" s="32"/>
      <c r="P114" s="33"/>
      <c r="R114" s="32"/>
      <c r="X114" s="34"/>
      <c r="Y114" s="34"/>
      <c r="AD114" s="34"/>
    </row>
    <row r="115" ht="15.75" customHeight="1">
      <c r="F115" s="32"/>
      <c r="P115" s="33"/>
      <c r="R115" s="32"/>
      <c r="X115" s="34"/>
      <c r="Y115" s="34"/>
      <c r="AD115" s="34"/>
    </row>
    <row r="116" ht="15.75" customHeight="1">
      <c r="F116" s="32"/>
      <c r="P116" s="33"/>
      <c r="R116" s="32"/>
      <c r="X116" s="34"/>
      <c r="Y116" s="34"/>
      <c r="AD116" s="34"/>
    </row>
    <row r="117" ht="15.75" customHeight="1">
      <c r="F117" s="32"/>
      <c r="P117" s="33"/>
      <c r="R117" s="32"/>
      <c r="X117" s="34"/>
      <c r="Y117" s="34"/>
      <c r="AD117" s="34"/>
    </row>
    <row r="118" ht="15.75" customHeight="1">
      <c r="F118" s="32"/>
      <c r="P118" s="33"/>
      <c r="R118" s="32"/>
      <c r="X118" s="34"/>
      <c r="Y118" s="34"/>
      <c r="AD118" s="34"/>
    </row>
    <row r="119" ht="15.75" customHeight="1">
      <c r="F119" s="32"/>
      <c r="P119" s="33"/>
      <c r="R119" s="32"/>
      <c r="X119" s="34"/>
      <c r="Y119" s="34"/>
      <c r="AD119" s="34"/>
    </row>
    <row r="120" ht="15.75" customHeight="1">
      <c r="F120" s="32"/>
      <c r="P120" s="33"/>
      <c r="R120" s="32"/>
      <c r="X120" s="34"/>
      <c r="Y120" s="34"/>
      <c r="AD120" s="34"/>
    </row>
    <row r="121" ht="15.75" customHeight="1">
      <c r="F121" s="32"/>
      <c r="P121" s="33"/>
      <c r="R121" s="32"/>
      <c r="X121" s="34"/>
      <c r="Y121" s="34"/>
      <c r="AD121" s="34"/>
    </row>
    <row r="122" ht="15.75" customHeight="1">
      <c r="F122" s="32"/>
      <c r="P122" s="33"/>
      <c r="R122" s="32"/>
      <c r="X122" s="34"/>
      <c r="Y122" s="34"/>
      <c r="AD122" s="34"/>
    </row>
    <row r="123" ht="15.75" customHeight="1">
      <c r="F123" s="32"/>
      <c r="P123" s="33"/>
      <c r="R123" s="32"/>
      <c r="X123" s="34"/>
      <c r="Y123" s="34"/>
      <c r="AD123" s="34"/>
    </row>
    <row r="124" ht="15.75" customHeight="1">
      <c r="F124" s="32"/>
      <c r="P124" s="33"/>
      <c r="R124" s="32"/>
      <c r="X124" s="34"/>
      <c r="Y124" s="34"/>
      <c r="AD124" s="34"/>
    </row>
    <row r="125" ht="15.75" customHeight="1">
      <c r="F125" s="32"/>
      <c r="P125" s="33"/>
      <c r="R125" s="32"/>
      <c r="X125" s="34"/>
      <c r="Y125" s="34"/>
      <c r="AD125" s="34"/>
    </row>
    <row r="126" ht="15.75" customHeight="1">
      <c r="F126" s="32"/>
      <c r="P126" s="33"/>
      <c r="R126" s="32"/>
      <c r="X126" s="34"/>
      <c r="Y126" s="34"/>
      <c r="AD126" s="34"/>
    </row>
    <row r="127" ht="15.75" customHeight="1">
      <c r="F127" s="32"/>
      <c r="P127" s="33"/>
      <c r="R127" s="32"/>
      <c r="X127" s="34"/>
      <c r="Y127" s="34"/>
      <c r="AD127" s="34"/>
    </row>
    <row r="128" ht="15.75" customHeight="1">
      <c r="F128" s="32"/>
      <c r="P128" s="33"/>
      <c r="R128" s="32"/>
      <c r="X128" s="34"/>
      <c r="Y128" s="34"/>
      <c r="AD128" s="34"/>
    </row>
    <row r="129" ht="15.75" customHeight="1">
      <c r="F129" s="32"/>
      <c r="P129" s="33"/>
      <c r="R129" s="32"/>
      <c r="X129" s="34"/>
      <c r="Y129" s="34"/>
      <c r="AD129" s="34"/>
    </row>
    <row r="130" ht="15.75" customHeight="1">
      <c r="F130" s="32"/>
      <c r="P130" s="33"/>
      <c r="R130" s="32"/>
      <c r="X130" s="34"/>
      <c r="Y130" s="34"/>
      <c r="AD130" s="34"/>
    </row>
    <row r="131" ht="15.75" customHeight="1">
      <c r="F131" s="32"/>
      <c r="P131" s="33"/>
      <c r="R131" s="32"/>
      <c r="X131" s="34"/>
      <c r="Y131" s="34"/>
      <c r="AD131" s="34"/>
    </row>
    <row r="132" ht="15.75" customHeight="1">
      <c r="F132" s="32"/>
      <c r="P132" s="33"/>
      <c r="R132" s="32"/>
      <c r="X132" s="34"/>
      <c r="Y132" s="34"/>
      <c r="AD132" s="34"/>
    </row>
    <row r="133" ht="15.75" customHeight="1">
      <c r="F133" s="32"/>
      <c r="P133" s="33"/>
      <c r="R133" s="32"/>
      <c r="X133" s="34"/>
      <c r="Y133" s="34"/>
      <c r="AD133" s="34"/>
    </row>
    <row r="134" ht="15.75" customHeight="1">
      <c r="F134" s="32"/>
      <c r="P134" s="33"/>
      <c r="R134" s="32"/>
      <c r="X134" s="34"/>
      <c r="Y134" s="34"/>
      <c r="AD134" s="34"/>
    </row>
    <row r="135" ht="15.75" customHeight="1">
      <c r="F135" s="32"/>
      <c r="P135" s="33"/>
      <c r="R135" s="32"/>
      <c r="X135" s="34"/>
      <c r="Y135" s="34"/>
      <c r="AD135" s="34"/>
    </row>
    <row r="136" ht="15.75" customHeight="1">
      <c r="F136" s="32"/>
      <c r="P136" s="33"/>
      <c r="R136" s="32"/>
      <c r="X136" s="34"/>
      <c r="Y136" s="34"/>
      <c r="AD136" s="34"/>
    </row>
    <row r="137" ht="15.75" customHeight="1">
      <c r="F137" s="32"/>
      <c r="P137" s="33"/>
      <c r="R137" s="32"/>
      <c r="X137" s="34"/>
      <c r="Y137" s="34"/>
      <c r="AD137" s="34"/>
    </row>
    <row r="138" ht="15.75" customHeight="1">
      <c r="F138" s="32"/>
      <c r="P138" s="33"/>
      <c r="R138" s="32"/>
      <c r="X138" s="34"/>
      <c r="Y138" s="34"/>
      <c r="AD138" s="34"/>
    </row>
    <row r="139" ht="15.75" customHeight="1">
      <c r="F139" s="32"/>
      <c r="P139" s="33"/>
      <c r="R139" s="32"/>
      <c r="X139" s="34"/>
      <c r="Y139" s="34"/>
      <c r="AD139" s="34"/>
    </row>
    <row r="140" ht="15.75" customHeight="1">
      <c r="F140" s="32"/>
      <c r="P140" s="33"/>
      <c r="R140" s="32"/>
      <c r="X140" s="34"/>
      <c r="Y140" s="34"/>
      <c r="AD140" s="34"/>
    </row>
    <row r="141" ht="15.75" customHeight="1">
      <c r="F141" s="32"/>
      <c r="P141" s="33"/>
      <c r="R141" s="32"/>
      <c r="X141" s="34"/>
      <c r="Y141" s="34"/>
      <c r="AD141" s="34"/>
    </row>
    <row r="142" ht="15.75" customHeight="1">
      <c r="F142" s="32"/>
      <c r="P142" s="33"/>
      <c r="R142" s="32"/>
      <c r="X142" s="34"/>
      <c r="Y142" s="34"/>
      <c r="AD142" s="34"/>
    </row>
    <row r="143" ht="15.75" customHeight="1">
      <c r="F143" s="32"/>
      <c r="P143" s="33"/>
      <c r="R143" s="32"/>
      <c r="X143" s="34"/>
      <c r="Y143" s="34"/>
      <c r="AD143" s="34"/>
    </row>
    <row r="144" ht="15.75" customHeight="1">
      <c r="F144" s="32"/>
      <c r="P144" s="33"/>
      <c r="R144" s="32"/>
      <c r="X144" s="34"/>
      <c r="Y144" s="34"/>
      <c r="AD144" s="34"/>
    </row>
    <row r="145" ht="15.75" customHeight="1">
      <c r="F145" s="32"/>
      <c r="P145" s="33"/>
      <c r="R145" s="32"/>
      <c r="X145" s="34"/>
      <c r="Y145" s="34"/>
      <c r="AD145" s="34"/>
    </row>
    <row r="146" ht="15.75" customHeight="1">
      <c r="F146" s="32"/>
      <c r="P146" s="33"/>
      <c r="R146" s="32"/>
      <c r="X146" s="34"/>
      <c r="Y146" s="34"/>
      <c r="AD146" s="34"/>
    </row>
    <row r="147" ht="15.75" customHeight="1">
      <c r="F147" s="32"/>
      <c r="P147" s="33"/>
      <c r="R147" s="32"/>
      <c r="X147" s="34"/>
      <c r="Y147" s="34"/>
      <c r="AD147" s="34"/>
    </row>
    <row r="148" ht="15.75" customHeight="1">
      <c r="F148" s="32"/>
      <c r="P148" s="33"/>
      <c r="R148" s="32"/>
      <c r="X148" s="34"/>
      <c r="Y148" s="34"/>
      <c r="AD148" s="34"/>
    </row>
    <row r="149" ht="15.75" customHeight="1">
      <c r="F149" s="32"/>
      <c r="P149" s="33"/>
      <c r="R149" s="32"/>
      <c r="X149" s="34"/>
      <c r="Y149" s="34"/>
      <c r="AD149" s="34"/>
    </row>
    <row r="150" ht="15.75" customHeight="1">
      <c r="F150" s="32"/>
      <c r="P150" s="33"/>
      <c r="R150" s="32"/>
      <c r="X150" s="34"/>
      <c r="Y150" s="34"/>
      <c r="AD150" s="34"/>
    </row>
    <row r="151" ht="15.75" customHeight="1">
      <c r="F151" s="32"/>
      <c r="P151" s="33"/>
      <c r="R151" s="32"/>
      <c r="X151" s="34"/>
      <c r="Y151" s="34"/>
      <c r="AD151" s="34"/>
    </row>
    <row r="152" ht="15.75" customHeight="1">
      <c r="F152" s="32"/>
      <c r="P152" s="33"/>
      <c r="R152" s="32"/>
      <c r="X152" s="34"/>
      <c r="Y152" s="34"/>
      <c r="AD152" s="34"/>
    </row>
    <row r="153" ht="15.75" customHeight="1">
      <c r="F153" s="32"/>
      <c r="P153" s="33"/>
      <c r="R153" s="32"/>
      <c r="X153" s="34"/>
      <c r="Y153" s="34"/>
      <c r="AD153" s="34"/>
    </row>
    <row r="154" ht="15.75" customHeight="1">
      <c r="F154" s="32"/>
      <c r="P154" s="33"/>
      <c r="R154" s="32"/>
      <c r="X154" s="34"/>
      <c r="Y154" s="34"/>
      <c r="AD154" s="34"/>
    </row>
    <row r="155" ht="15.75" customHeight="1">
      <c r="F155" s="32"/>
      <c r="P155" s="33"/>
      <c r="R155" s="32"/>
      <c r="X155" s="34"/>
      <c r="Y155" s="34"/>
      <c r="AD155" s="34"/>
    </row>
    <row r="156" ht="15.75" customHeight="1">
      <c r="F156" s="32"/>
      <c r="P156" s="33"/>
      <c r="R156" s="32"/>
      <c r="X156" s="34"/>
      <c r="Y156" s="34"/>
      <c r="AD156" s="34"/>
    </row>
    <row r="157" ht="15.75" customHeight="1">
      <c r="F157" s="32"/>
      <c r="P157" s="33"/>
      <c r="R157" s="32"/>
      <c r="X157" s="34"/>
      <c r="Y157" s="34"/>
      <c r="AD157" s="34"/>
    </row>
    <row r="158" ht="15.75" customHeight="1">
      <c r="F158" s="32"/>
      <c r="P158" s="33"/>
      <c r="R158" s="32"/>
      <c r="X158" s="34"/>
      <c r="Y158" s="34"/>
      <c r="AD158" s="34"/>
    </row>
    <row r="159" ht="15.75" customHeight="1">
      <c r="F159" s="32"/>
      <c r="P159" s="33"/>
      <c r="R159" s="32"/>
      <c r="X159" s="34"/>
      <c r="Y159" s="34"/>
      <c r="AD159" s="34"/>
    </row>
    <row r="160" ht="15.75" customHeight="1">
      <c r="F160" s="32"/>
      <c r="P160" s="33"/>
      <c r="R160" s="32"/>
      <c r="X160" s="34"/>
      <c r="Y160" s="34"/>
      <c r="AD160" s="34"/>
    </row>
    <row r="161" ht="15.75" customHeight="1">
      <c r="F161" s="32"/>
      <c r="P161" s="33"/>
      <c r="R161" s="32"/>
      <c r="X161" s="34"/>
      <c r="Y161" s="34"/>
      <c r="AD161" s="34"/>
    </row>
    <row r="162" ht="15.75" customHeight="1">
      <c r="F162" s="32"/>
      <c r="P162" s="33"/>
      <c r="R162" s="32"/>
      <c r="X162" s="34"/>
      <c r="Y162" s="34"/>
      <c r="AD162" s="34"/>
    </row>
    <row r="163" ht="15.75" customHeight="1">
      <c r="F163" s="32"/>
      <c r="P163" s="33"/>
      <c r="R163" s="32"/>
      <c r="X163" s="34"/>
      <c r="Y163" s="34"/>
      <c r="AD163" s="34"/>
    </row>
    <row r="164" ht="15.75" customHeight="1">
      <c r="F164" s="32"/>
      <c r="P164" s="33"/>
      <c r="R164" s="32"/>
      <c r="X164" s="34"/>
      <c r="Y164" s="34"/>
      <c r="AD164" s="34"/>
    </row>
    <row r="165" ht="15.75" customHeight="1">
      <c r="F165" s="32"/>
      <c r="P165" s="33"/>
      <c r="R165" s="32"/>
      <c r="X165" s="34"/>
      <c r="Y165" s="34"/>
      <c r="AD165" s="34"/>
    </row>
    <row r="166" ht="15.75" customHeight="1">
      <c r="F166" s="32"/>
      <c r="P166" s="33"/>
      <c r="R166" s="32"/>
      <c r="X166" s="34"/>
      <c r="Y166" s="34"/>
      <c r="AD166" s="34"/>
    </row>
    <row r="167" ht="15.75" customHeight="1">
      <c r="F167" s="32"/>
      <c r="P167" s="33"/>
      <c r="R167" s="32"/>
      <c r="X167" s="34"/>
      <c r="Y167" s="34"/>
      <c r="AD167" s="34"/>
    </row>
    <row r="168" ht="15.75" customHeight="1">
      <c r="F168" s="32"/>
      <c r="P168" s="33"/>
      <c r="R168" s="32"/>
      <c r="X168" s="34"/>
      <c r="Y168" s="34"/>
      <c r="AD168" s="34"/>
    </row>
    <row r="169" ht="15.75" customHeight="1">
      <c r="F169" s="32"/>
      <c r="P169" s="33"/>
      <c r="R169" s="32"/>
      <c r="X169" s="34"/>
      <c r="Y169" s="34"/>
      <c r="AD169" s="34"/>
    </row>
    <row r="170" ht="15.75" customHeight="1">
      <c r="F170" s="32"/>
      <c r="P170" s="33"/>
      <c r="R170" s="32"/>
      <c r="X170" s="34"/>
      <c r="Y170" s="34"/>
      <c r="AD170" s="34"/>
    </row>
    <row r="171" ht="15.75" customHeight="1">
      <c r="F171" s="32"/>
      <c r="P171" s="33"/>
      <c r="R171" s="32"/>
      <c r="X171" s="34"/>
      <c r="Y171" s="34"/>
      <c r="AD171" s="34"/>
    </row>
    <row r="172" ht="15.75" customHeight="1">
      <c r="F172" s="32"/>
      <c r="P172" s="33"/>
      <c r="R172" s="32"/>
      <c r="X172" s="34"/>
      <c r="Y172" s="34"/>
      <c r="AD172" s="34"/>
    </row>
    <row r="173" ht="15.75" customHeight="1">
      <c r="F173" s="32"/>
      <c r="P173" s="33"/>
      <c r="R173" s="32"/>
      <c r="X173" s="34"/>
      <c r="Y173" s="34"/>
      <c r="AD173" s="34"/>
    </row>
    <row r="174" ht="15.75" customHeight="1">
      <c r="F174" s="32"/>
      <c r="P174" s="33"/>
      <c r="R174" s="32"/>
      <c r="X174" s="34"/>
      <c r="Y174" s="34"/>
      <c r="AD174" s="34"/>
    </row>
    <row r="175" ht="15.75" customHeight="1">
      <c r="F175" s="32"/>
      <c r="P175" s="33"/>
      <c r="R175" s="32"/>
      <c r="X175" s="34"/>
      <c r="Y175" s="34"/>
      <c r="AD175" s="34"/>
    </row>
    <row r="176" ht="15.75" customHeight="1">
      <c r="F176" s="32"/>
      <c r="P176" s="33"/>
      <c r="R176" s="32"/>
      <c r="X176" s="34"/>
      <c r="Y176" s="34"/>
      <c r="AD176" s="34"/>
    </row>
    <row r="177" ht="15.75" customHeight="1">
      <c r="F177" s="32"/>
      <c r="P177" s="33"/>
      <c r="R177" s="32"/>
      <c r="X177" s="34"/>
      <c r="Y177" s="34"/>
      <c r="AD177" s="34"/>
    </row>
    <row r="178" ht="15.75" customHeight="1">
      <c r="F178" s="32"/>
      <c r="P178" s="33"/>
      <c r="R178" s="32"/>
      <c r="X178" s="34"/>
      <c r="Y178" s="34"/>
      <c r="AD178" s="34"/>
    </row>
    <row r="179" ht="15.75" customHeight="1">
      <c r="F179" s="32"/>
      <c r="P179" s="33"/>
      <c r="R179" s="32"/>
      <c r="X179" s="34"/>
      <c r="Y179" s="34"/>
      <c r="AD179" s="34"/>
    </row>
    <row r="180" ht="15.75" customHeight="1">
      <c r="F180" s="32"/>
      <c r="P180" s="33"/>
      <c r="R180" s="32"/>
      <c r="X180" s="34"/>
      <c r="Y180" s="34"/>
      <c r="AD180" s="34"/>
    </row>
    <row r="181" ht="15.75" customHeight="1">
      <c r="F181" s="32"/>
      <c r="P181" s="33"/>
      <c r="R181" s="32"/>
      <c r="X181" s="34"/>
      <c r="Y181" s="34"/>
      <c r="AD181" s="34"/>
    </row>
    <row r="182" ht="15.75" customHeight="1">
      <c r="F182" s="32"/>
      <c r="P182" s="33"/>
      <c r="R182" s="32"/>
      <c r="X182" s="34"/>
      <c r="Y182" s="34"/>
      <c r="AD182" s="34"/>
    </row>
    <row r="183" ht="15.75" customHeight="1">
      <c r="F183" s="32"/>
      <c r="P183" s="33"/>
      <c r="R183" s="32"/>
      <c r="X183" s="34"/>
      <c r="Y183" s="34"/>
      <c r="AD183" s="34"/>
    </row>
    <row r="184" ht="15.75" customHeight="1">
      <c r="F184" s="32"/>
      <c r="P184" s="33"/>
      <c r="R184" s="32"/>
      <c r="X184" s="34"/>
      <c r="Y184" s="34"/>
      <c r="AD184" s="34"/>
    </row>
    <row r="185" ht="15.75" customHeight="1">
      <c r="F185" s="32"/>
      <c r="P185" s="33"/>
      <c r="R185" s="32"/>
      <c r="X185" s="34"/>
      <c r="Y185" s="34"/>
      <c r="AD185" s="34"/>
    </row>
    <row r="186" ht="15.75" customHeight="1">
      <c r="F186" s="32"/>
      <c r="P186" s="33"/>
      <c r="R186" s="32"/>
      <c r="X186" s="34"/>
      <c r="Y186" s="34"/>
      <c r="AD186" s="34"/>
    </row>
    <row r="187" ht="15.75" customHeight="1">
      <c r="F187" s="32"/>
      <c r="P187" s="33"/>
      <c r="R187" s="32"/>
      <c r="X187" s="34"/>
      <c r="Y187" s="34"/>
      <c r="AD187" s="34"/>
    </row>
    <row r="188" ht="15.75" customHeight="1">
      <c r="F188" s="32"/>
      <c r="P188" s="33"/>
      <c r="R188" s="32"/>
      <c r="X188" s="34"/>
      <c r="Y188" s="34"/>
      <c r="AD188" s="34"/>
    </row>
    <row r="189" ht="15.75" customHeight="1">
      <c r="F189" s="32"/>
      <c r="P189" s="33"/>
      <c r="R189" s="32"/>
      <c r="X189" s="34"/>
      <c r="Y189" s="34"/>
      <c r="AD189" s="34"/>
    </row>
    <row r="190" ht="15.75" customHeight="1">
      <c r="F190" s="32"/>
      <c r="P190" s="33"/>
      <c r="R190" s="32"/>
      <c r="X190" s="34"/>
      <c r="Y190" s="34"/>
      <c r="AD190" s="34"/>
    </row>
    <row r="191" ht="15.75" customHeight="1">
      <c r="F191" s="32"/>
      <c r="P191" s="33"/>
      <c r="R191" s="32"/>
      <c r="X191" s="34"/>
      <c r="Y191" s="34"/>
      <c r="AD191" s="34"/>
    </row>
    <row r="192" ht="15.75" customHeight="1">
      <c r="F192" s="32"/>
      <c r="P192" s="33"/>
      <c r="R192" s="32"/>
      <c r="X192" s="34"/>
      <c r="Y192" s="34"/>
      <c r="AD192" s="34"/>
    </row>
    <row r="193" ht="15.75" customHeight="1">
      <c r="F193" s="32"/>
      <c r="P193" s="33"/>
      <c r="R193" s="32"/>
      <c r="X193" s="34"/>
      <c r="Y193" s="34"/>
      <c r="AD193" s="34"/>
    </row>
    <row r="194" ht="15.75" customHeight="1">
      <c r="F194" s="32"/>
      <c r="P194" s="33"/>
      <c r="R194" s="32"/>
      <c r="X194" s="34"/>
      <c r="Y194" s="34"/>
      <c r="AD194" s="34"/>
    </row>
    <row r="195" ht="15.75" customHeight="1">
      <c r="F195" s="32"/>
      <c r="P195" s="33"/>
      <c r="R195" s="32"/>
      <c r="X195" s="34"/>
      <c r="Y195" s="34"/>
      <c r="AD195" s="34"/>
    </row>
    <row r="196" ht="15.75" customHeight="1">
      <c r="F196" s="32"/>
      <c r="P196" s="33"/>
      <c r="R196" s="32"/>
      <c r="X196" s="34"/>
      <c r="Y196" s="34"/>
      <c r="AD196" s="34"/>
    </row>
    <row r="197" ht="15.75" customHeight="1">
      <c r="F197" s="32"/>
      <c r="P197" s="33"/>
      <c r="R197" s="32"/>
      <c r="X197" s="34"/>
      <c r="Y197" s="34"/>
      <c r="AD197" s="34"/>
    </row>
    <row r="198" ht="15.75" customHeight="1">
      <c r="F198" s="32"/>
      <c r="P198" s="33"/>
      <c r="R198" s="32"/>
      <c r="X198" s="34"/>
      <c r="Y198" s="34"/>
      <c r="AD198" s="34"/>
    </row>
    <row r="199" ht="15.75" customHeight="1">
      <c r="F199" s="32"/>
      <c r="P199" s="33"/>
      <c r="R199" s="32"/>
      <c r="X199" s="34"/>
      <c r="Y199" s="34"/>
      <c r="AD199" s="34"/>
    </row>
    <row r="200" ht="15.75" customHeight="1">
      <c r="F200" s="32"/>
      <c r="P200" s="33"/>
      <c r="R200" s="32"/>
      <c r="X200" s="34"/>
      <c r="Y200" s="34"/>
      <c r="AD200" s="34"/>
    </row>
    <row r="201" ht="15.75" customHeight="1">
      <c r="F201" s="32"/>
      <c r="P201" s="33"/>
      <c r="R201" s="32"/>
      <c r="X201" s="34"/>
      <c r="Y201" s="34"/>
      <c r="AD201" s="34"/>
    </row>
    <row r="202" ht="15.75" customHeight="1">
      <c r="F202" s="32"/>
      <c r="P202" s="33"/>
      <c r="R202" s="32"/>
      <c r="X202" s="34"/>
      <c r="Y202" s="34"/>
      <c r="AD202" s="34"/>
    </row>
    <row r="203" ht="15.75" customHeight="1">
      <c r="F203" s="32"/>
      <c r="P203" s="33"/>
      <c r="R203" s="32"/>
      <c r="X203" s="34"/>
      <c r="Y203" s="34"/>
      <c r="AD203" s="34"/>
    </row>
    <row r="204" ht="15.75" customHeight="1">
      <c r="F204" s="32"/>
      <c r="P204" s="33"/>
      <c r="R204" s="32"/>
      <c r="X204" s="34"/>
      <c r="Y204" s="34"/>
      <c r="AD204" s="34"/>
    </row>
    <row r="205" ht="15.75" customHeight="1">
      <c r="F205" s="32"/>
      <c r="P205" s="33"/>
      <c r="R205" s="32"/>
      <c r="X205" s="34"/>
      <c r="Y205" s="34"/>
      <c r="AD205" s="34"/>
    </row>
    <row r="206" ht="15.75" customHeight="1">
      <c r="F206" s="32"/>
      <c r="P206" s="33"/>
      <c r="R206" s="32"/>
      <c r="X206" s="34"/>
      <c r="Y206" s="34"/>
      <c r="AD206" s="34"/>
    </row>
    <row r="207" ht="15.75" customHeight="1">
      <c r="F207" s="32"/>
      <c r="P207" s="33"/>
      <c r="R207" s="32"/>
      <c r="X207" s="34"/>
      <c r="Y207" s="34"/>
      <c r="AD207" s="34"/>
    </row>
    <row r="208" ht="15.75" customHeight="1">
      <c r="F208" s="32"/>
      <c r="P208" s="33"/>
      <c r="R208" s="32"/>
      <c r="X208" s="34"/>
      <c r="Y208" s="34"/>
      <c r="AD208" s="34"/>
    </row>
    <row r="209" ht="15.75" customHeight="1">
      <c r="F209" s="32"/>
      <c r="P209" s="33"/>
      <c r="R209" s="32"/>
      <c r="X209" s="34"/>
      <c r="Y209" s="34"/>
      <c r="AD209" s="34"/>
    </row>
    <row r="210" ht="15.75" customHeight="1">
      <c r="F210" s="32"/>
      <c r="P210" s="33"/>
      <c r="R210" s="32"/>
      <c r="X210" s="34"/>
      <c r="Y210" s="34"/>
      <c r="AD210" s="34"/>
    </row>
    <row r="211" ht="15.75" customHeight="1">
      <c r="F211" s="32"/>
      <c r="P211" s="33"/>
      <c r="R211" s="32"/>
      <c r="X211" s="34"/>
      <c r="Y211" s="34"/>
      <c r="AD211" s="34"/>
    </row>
    <row r="212" ht="15.75" customHeight="1">
      <c r="F212" s="32"/>
      <c r="P212" s="33"/>
      <c r="R212" s="32"/>
      <c r="X212" s="34"/>
      <c r="Y212" s="34"/>
      <c r="AD212" s="34"/>
    </row>
    <row r="213" ht="15.75" customHeight="1">
      <c r="F213" s="32"/>
      <c r="P213" s="33"/>
      <c r="R213" s="32"/>
      <c r="X213" s="34"/>
      <c r="Y213" s="34"/>
      <c r="AD213" s="34"/>
    </row>
    <row r="214" ht="15.75" customHeight="1">
      <c r="F214" s="32"/>
      <c r="P214" s="33"/>
      <c r="R214" s="32"/>
      <c r="X214" s="34"/>
      <c r="Y214" s="34"/>
      <c r="AD214" s="34"/>
    </row>
    <row r="215" ht="15.75" customHeight="1">
      <c r="F215" s="32"/>
      <c r="P215" s="33"/>
      <c r="R215" s="32"/>
      <c r="X215" s="34"/>
      <c r="Y215" s="34"/>
      <c r="AD215" s="34"/>
    </row>
    <row r="216" ht="15.75" customHeight="1">
      <c r="F216" s="32"/>
      <c r="P216" s="33"/>
      <c r="R216" s="32"/>
      <c r="X216" s="34"/>
      <c r="Y216" s="34"/>
      <c r="AD216" s="34"/>
    </row>
    <row r="217" ht="15.75" customHeight="1">
      <c r="F217" s="32"/>
      <c r="P217" s="33"/>
      <c r="R217" s="32"/>
      <c r="X217" s="34"/>
      <c r="Y217" s="34"/>
      <c r="AD217" s="34"/>
    </row>
    <row r="218" ht="15.75" customHeight="1">
      <c r="F218" s="32"/>
      <c r="P218" s="33"/>
      <c r="R218" s="32"/>
      <c r="X218" s="34"/>
      <c r="Y218" s="34"/>
      <c r="AD218" s="34"/>
    </row>
    <row r="219" ht="15.75" customHeight="1">
      <c r="F219" s="32"/>
      <c r="P219" s="33"/>
      <c r="R219" s="32"/>
      <c r="X219" s="34"/>
      <c r="Y219" s="34"/>
      <c r="AD219" s="34"/>
    </row>
    <row r="220" ht="15.75" customHeight="1">
      <c r="F220" s="32"/>
      <c r="P220" s="33"/>
      <c r="R220" s="32"/>
      <c r="X220" s="34"/>
      <c r="Y220" s="34"/>
      <c r="AD220" s="34"/>
    </row>
    <row r="221" ht="15.75" customHeight="1">
      <c r="F221" s="32"/>
      <c r="P221" s="33"/>
      <c r="R221" s="32"/>
      <c r="X221" s="34"/>
      <c r="Y221" s="34"/>
      <c r="AD221" s="34"/>
    </row>
    <row r="222" ht="15.75" customHeight="1">
      <c r="F222" s="32"/>
      <c r="P222" s="33"/>
      <c r="R222" s="32"/>
      <c r="X222" s="34"/>
      <c r="Y222" s="34"/>
      <c r="AD222" s="34"/>
    </row>
    <row r="223" ht="15.75" customHeight="1">
      <c r="F223" s="32"/>
      <c r="P223" s="33"/>
      <c r="R223" s="32"/>
      <c r="X223" s="34"/>
      <c r="Y223" s="34"/>
      <c r="AD223" s="34"/>
    </row>
    <row r="224" ht="15.75" customHeight="1">
      <c r="F224" s="32"/>
      <c r="P224" s="33"/>
      <c r="R224" s="32"/>
      <c r="X224" s="34"/>
      <c r="Y224" s="34"/>
      <c r="AD224" s="34"/>
    </row>
    <row r="225" ht="15.75" customHeight="1">
      <c r="F225" s="32"/>
      <c r="P225" s="33"/>
      <c r="R225" s="32"/>
      <c r="X225" s="34"/>
      <c r="Y225" s="34"/>
      <c r="AD225" s="34"/>
    </row>
    <row r="226" ht="15.75" customHeight="1">
      <c r="F226" s="32"/>
      <c r="P226" s="33"/>
      <c r="R226" s="32"/>
      <c r="X226" s="34"/>
      <c r="Y226" s="34"/>
      <c r="AD226" s="34"/>
    </row>
    <row r="227" ht="15.75" customHeight="1">
      <c r="F227" s="32"/>
      <c r="P227" s="33"/>
      <c r="R227" s="32"/>
      <c r="X227" s="34"/>
      <c r="Y227" s="34"/>
      <c r="AD227" s="34"/>
    </row>
    <row r="228" ht="15.75" customHeight="1">
      <c r="F228" s="32"/>
      <c r="P228" s="33"/>
      <c r="R228" s="32"/>
      <c r="X228" s="34"/>
      <c r="Y228" s="34"/>
      <c r="AD228" s="34"/>
    </row>
    <row r="229" ht="15.75" customHeight="1">
      <c r="F229" s="32"/>
      <c r="P229" s="33"/>
      <c r="R229" s="32"/>
      <c r="X229" s="34"/>
      <c r="Y229" s="34"/>
      <c r="AD229" s="34"/>
    </row>
    <row r="230" ht="15.75" customHeight="1">
      <c r="F230" s="32"/>
      <c r="P230" s="33"/>
      <c r="R230" s="32"/>
      <c r="X230" s="34"/>
      <c r="Y230" s="34"/>
      <c r="AD230" s="34"/>
    </row>
    <row r="231" ht="15.75" customHeight="1">
      <c r="F231" s="32"/>
      <c r="P231" s="33"/>
      <c r="R231" s="32"/>
      <c r="X231" s="34"/>
      <c r="Y231" s="34"/>
      <c r="AD231" s="34"/>
    </row>
    <row r="232" ht="15.75" customHeight="1">
      <c r="F232" s="32"/>
      <c r="P232" s="33"/>
      <c r="R232" s="32"/>
      <c r="X232" s="34"/>
      <c r="Y232" s="34"/>
      <c r="AD232" s="34"/>
    </row>
    <row r="233" ht="15.75" customHeight="1">
      <c r="F233" s="32"/>
      <c r="P233" s="33"/>
      <c r="R233" s="32"/>
      <c r="X233" s="34"/>
      <c r="Y233" s="34"/>
      <c r="AD233" s="34"/>
    </row>
    <row r="234" ht="15.75" customHeight="1">
      <c r="F234" s="32"/>
      <c r="P234" s="33"/>
      <c r="R234" s="32"/>
      <c r="X234" s="34"/>
      <c r="Y234" s="34"/>
      <c r="AD234" s="34"/>
    </row>
    <row r="235" ht="15.75" customHeight="1">
      <c r="F235" s="32"/>
      <c r="P235" s="33"/>
      <c r="R235" s="32"/>
      <c r="X235" s="34"/>
      <c r="Y235" s="34"/>
      <c r="AD235" s="34"/>
    </row>
    <row r="236" ht="15.75" customHeight="1">
      <c r="F236" s="32"/>
      <c r="P236" s="33"/>
      <c r="R236" s="32"/>
      <c r="X236" s="34"/>
      <c r="Y236" s="34"/>
      <c r="AD236" s="34"/>
    </row>
    <row r="237" ht="15.75" customHeight="1">
      <c r="F237" s="32"/>
      <c r="P237" s="33"/>
      <c r="R237" s="32"/>
      <c r="X237" s="34"/>
      <c r="Y237" s="34"/>
      <c r="AD237" s="34"/>
    </row>
    <row r="238" ht="15.75" customHeight="1">
      <c r="F238" s="32"/>
      <c r="P238" s="33"/>
      <c r="R238" s="32"/>
      <c r="X238" s="34"/>
      <c r="Y238" s="34"/>
      <c r="AD238" s="34"/>
    </row>
    <row r="239" ht="15.75" customHeight="1">
      <c r="F239" s="32"/>
      <c r="P239" s="33"/>
      <c r="R239" s="32"/>
      <c r="X239" s="34"/>
      <c r="Y239" s="34"/>
      <c r="AD239" s="34"/>
    </row>
    <row r="240" ht="15.75" customHeight="1">
      <c r="F240" s="32"/>
      <c r="P240" s="33"/>
      <c r="R240" s="32"/>
      <c r="X240" s="34"/>
      <c r="Y240" s="34"/>
      <c r="AD240" s="34"/>
    </row>
    <row r="241" ht="15.75" customHeight="1">
      <c r="F241" s="32"/>
      <c r="P241" s="33"/>
      <c r="R241" s="32"/>
      <c r="X241" s="34"/>
      <c r="Y241" s="34"/>
      <c r="AD241" s="34"/>
    </row>
    <row r="242" ht="15.75" customHeight="1">
      <c r="F242" s="32"/>
      <c r="P242" s="33"/>
      <c r="R242" s="32"/>
      <c r="X242" s="34"/>
      <c r="Y242" s="34"/>
      <c r="AD242" s="34"/>
    </row>
    <row r="243" ht="15.75" customHeight="1">
      <c r="F243" s="32"/>
      <c r="P243" s="33"/>
      <c r="R243" s="32"/>
      <c r="X243" s="34"/>
      <c r="Y243" s="34"/>
      <c r="AD243" s="34"/>
    </row>
    <row r="244" ht="15.75" customHeight="1">
      <c r="F244" s="32"/>
      <c r="P244" s="33"/>
      <c r="R244" s="32"/>
      <c r="X244" s="34"/>
      <c r="Y244" s="34"/>
      <c r="AD244" s="34"/>
    </row>
    <row r="245" ht="15.75" customHeight="1">
      <c r="F245" s="32"/>
      <c r="P245" s="33"/>
      <c r="R245" s="32"/>
      <c r="X245" s="34"/>
      <c r="Y245" s="34"/>
      <c r="AD245" s="34"/>
    </row>
    <row r="246" ht="15.75" customHeight="1">
      <c r="F246" s="32"/>
      <c r="P246" s="33"/>
      <c r="R246" s="32"/>
      <c r="X246" s="34"/>
      <c r="Y246" s="34"/>
      <c r="AD246" s="34"/>
    </row>
    <row r="247" ht="15.75" customHeight="1">
      <c r="F247" s="32"/>
      <c r="P247" s="33"/>
      <c r="R247" s="32"/>
      <c r="X247" s="34"/>
      <c r="Y247" s="34"/>
      <c r="AD247" s="34"/>
    </row>
    <row r="248" ht="15.75" customHeight="1">
      <c r="F248" s="32"/>
      <c r="P248" s="33"/>
      <c r="R248" s="32"/>
      <c r="X248" s="34"/>
      <c r="Y248" s="34"/>
      <c r="AD248" s="34"/>
    </row>
    <row r="249" ht="15.75" customHeight="1">
      <c r="F249" s="32"/>
      <c r="P249" s="33"/>
      <c r="R249" s="32"/>
      <c r="X249" s="34"/>
      <c r="Y249" s="34"/>
      <c r="AD249" s="34"/>
    </row>
    <row r="250" ht="15.75" customHeight="1">
      <c r="F250" s="32"/>
      <c r="P250" s="33"/>
      <c r="R250" s="32"/>
      <c r="X250" s="34"/>
      <c r="Y250" s="34"/>
      <c r="AD250" s="34"/>
    </row>
    <row r="251" ht="15.75" customHeight="1">
      <c r="F251" s="32"/>
      <c r="P251" s="33"/>
      <c r="R251" s="32"/>
      <c r="X251" s="34"/>
      <c r="Y251" s="34"/>
      <c r="AD251" s="34"/>
    </row>
    <row r="252" ht="15.75" customHeight="1">
      <c r="F252" s="32"/>
      <c r="P252" s="33"/>
      <c r="R252" s="32"/>
      <c r="X252" s="34"/>
      <c r="Y252" s="34"/>
      <c r="AD252" s="34"/>
    </row>
    <row r="253" ht="15.75" customHeight="1">
      <c r="F253" s="32"/>
      <c r="P253" s="33"/>
      <c r="R253" s="32"/>
      <c r="X253" s="34"/>
      <c r="Y253" s="34"/>
      <c r="AD253" s="34"/>
    </row>
    <row r="254" ht="15.75" customHeight="1">
      <c r="F254" s="32"/>
      <c r="P254" s="33"/>
      <c r="R254" s="32"/>
      <c r="X254" s="34"/>
      <c r="Y254" s="34"/>
      <c r="AD254" s="34"/>
    </row>
    <row r="255" ht="15.75" customHeight="1">
      <c r="F255" s="32"/>
      <c r="P255" s="33"/>
      <c r="R255" s="32"/>
      <c r="X255" s="34"/>
      <c r="Y255" s="34"/>
      <c r="AD255" s="34"/>
    </row>
    <row r="256" ht="15.75" customHeight="1">
      <c r="F256" s="32"/>
      <c r="P256" s="33"/>
      <c r="R256" s="32"/>
      <c r="X256" s="34"/>
      <c r="Y256" s="34"/>
      <c r="AD256" s="34"/>
    </row>
    <row r="257" ht="15.75" customHeight="1">
      <c r="F257" s="32"/>
      <c r="P257" s="33"/>
      <c r="R257" s="32"/>
      <c r="X257" s="34"/>
      <c r="Y257" s="34"/>
      <c r="AD257" s="34"/>
    </row>
    <row r="258" ht="15.75" customHeight="1">
      <c r="F258" s="32"/>
      <c r="P258" s="33"/>
      <c r="R258" s="32"/>
      <c r="X258" s="34"/>
      <c r="Y258" s="34"/>
      <c r="AD258" s="34"/>
    </row>
    <row r="259" ht="15.75" customHeight="1">
      <c r="F259" s="32"/>
      <c r="P259" s="33"/>
      <c r="R259" s="32"/>
      <c r="X259" s="34"/>
      <c r="Y259" s="34"/>
      <c r="AD259" s="34"/>
    </row>
    <row r="260" ht="15.75" customHeight="1">
      <c r="F260" s="32"/>
      <c r="P260" s="33"/>
      <c r="R260" s="32"/>
      <c r="X260" s="34"/>
      <c r="Y260" s="34"/>
      <c r="AD260" s="34"/>
    </row>
    <row r="261" ht="15.75" customHeight="1">
      <c r="F261" s="32"/>
      <c r="P261" s="33"/>
      <c r="R261" s="32"/>
      <c r="X261" s="34"/>
      <c r="Y261" s="34"/>
      <c r="AD261" s="34"/>
    </row>
    <row r="262" ht="15.75" customHeight="1">
      <c r="F262" s="32"/>
      <c r="P262" s="33"/>
      <c r="R262" s="32"/>
      <c r="X262" s="34"/>
      <c r="Y262" s="34"/>
      <c r="AD262" s="34"/>
    </row>
    <row r="263" ht="15.75" customHeight="1">
      <c r="F263" s="32"/>
      <c r="P263" s="33"/>
      <c r="R263" s="32"/>
      <c r="X263" s="34"/>
      <c r="Y263" s="34"/>
      <c r="AD263" s="34"/>
    </row>
    <row r="264" ht="15.75" customHeight="1">
      <c r="F264" s="32"/>
      <c r="P264" s="33"/>
      <c r="R264" s="32"/>
      <c r="X264" s="34"/>
      <c r="Y264" s="34"/>
      <c r="AD264" s="34"/>
    </row>
    <row r="265" ht="15.75" customHeight="1">
      <c r="F265" s="32"/>
      <c r="P265" s="33"/>
      <c r="R265" s="32"/>
      <c r="X265" s="34"/>
      <c r="Y265" s="34"/>
      <c r="AD265" s="34"/>
    </row>
    <row r="266" ht="15.75" customHeight="1">
      <c r="F266" s="32"/>
      <c r="P266" s="33"/>
      <c r="R266" s="32"/>
      <c r="X266" s="34"/>
      <c r="Y266" s="34"/>
      <c r="AD266" s="34"/>
    </row>
    <row r="267" ht="15.75" customHeight="1">
      <c r="F267" s="32"/>
      <c r="P267" s="33"/>
      <c r="R267" s="32"/>
      <c r="X267" s="34"/>
      <c r="Y267" s="34"/>
      <c r="AD267" s="34"/>
    </row>
    <row r="268" ht="15.75" customHeight="1">
      <c r="F268" s="32"/>
      <c r="P268" s="33"/>
      <c r="R268" s="32"/>
      <c r="X268" s="34"/>
      <c r="Y268" s="34"/>
      <c r="AD268" s="34"/>
    </row>
    <row r="269" ht="15.75" customHeight="1">
      <c r="F269" s="32"/>
      <c r="P269" s="33"/>
      <c r="R269" s="32"/>
      <c r="X269" s="34"/>
      <c r="Y269" s="34"/>
      <c r="AD269" s="34"/>
    </row>
    <row r="270" ht="15.75" customHeight="1">
      <c r="F270" s="32"/>
      <c r="P270" s="33"/>
      <c r="R270" s="32"/>
      <c r="X270" s="34"/>
      <c r="Y270" s="34"/>
      <c r="AD270" s="34"/>
    </row>
    <row r="271" ht="15.75" customHeight="1">
      <c r="F271" s="32"/>
      <c r="P271" s="33"/>
      <c r="R271" s="32"/>
      <c r="X271" s="34"/>
      <c r="Y271" s="34"/>
      <c r="AD271" s="34"/>
    </row>
    <row r="272" ht="15.75" customHeight="1">
      <c r="F272" s="32"/>
      <c r="P272" s="33"/>
      <c r="R272" s="32"/>
      <c r="X272" s="34"/>
      <c r="Y272" s="34"/>
      <c r="AD272" s="34"/>
    </row>
    <row r="273" ht="15.75" customHeight="1">
      <c r="F273" s="32"/>
      <c r="P273" s="33"/>
      <c r="R273" s="32"/>
      <c r="X273" s="34"/>
      <c r="Y273" s="34"/>
      <c r="AD273" s="34"/>
    </row>
    <row r="274" ht="15.75" customHeight="1">
      <c r="F274" s="32"/>
      <c r="P274" s="33"/>
      <c r="R274" s="32"/>
      <c r="X274" s="34"/>
      <c r="Y274" s="34"/>
      <c r="AD274" s="34"/>
    </row>
    <row r="275" ht="15.75" customHeight="1">
      <c r="F275" s="32"/>
      <c r="P275" s="33"/>
      <c r="R275" s="32"/>
      <c r="X275" s="34"/>
      <c r="Y275" s="34"/>
      <c r="AD275" s="34"/>
    </row>
    <row r="276" ht="15.75" customHeight="1">
      <c r="F276" s="32"/>
      <c r="P276" s="33"/>
      <c r="R276" s="32"/>
      <c r="X276" s="34"/>
      <c r="Y276" s="34"/>
      <c r="AD276" s="34"/>
    </row>
    <row r="277" ht="15.75" customHeight="1">
      <c r="F277" s="32"/>
      <c r="P277" s="33"/>
      <c r="R277" s="32"/>
      <c r="X277" s="34"/>
      <c r="Y277" s="34"/>
      <c r="AD277" s="34"/>
    </row>
    <row r="278" ht="15.75" customHeight="1">
      <c r="F278" s="32"/>
      <c r="P278" s="33"/>
      <c r="R278" s="32"/>
      <c r="X278" s="34"/>
      <c r="Y278" s="34"/>
      <c r="AD278" s="34"/>
    </row>
    <row r="279" ht="15.75" customHeight="1">
      <c r="F279" s="32"/>
      <c r="P279" s="33"/>
      <c r="R279" s="32"/>
      <c r="X279" s="34"/>
      <c r="Y279" s="34"/>
      <c r="AD279" s="34"/>
    </row>
    <row r="280" ht="15.75" customHeight="1">
      <c r="F280" s="32"/>
      <c r="P280" s="33"/>
      <c r="R280" s="32"/>
      <c r="X280" s="34"/>
      <c r="Y280" s="34"/>
      <c r="AD280" s="34"/>
    </row>
    <row r="281" ht="15.75" customHeight="1">
      <c r="F281" s="32"/>
      <c r="P281" s="33"/>
      <c r="R281" s="32"/>
      <c r="X281" s="34"/>
      <c r="Y281" s="34"/>
      <c r="AD281" s="34"/>
    </row>
    <row r="282" ht="15.75" customHeight="1">
      <c r="F282" s="32"/>
      <c r="P282" s="33"/>
      <c r="R282" s="32"/>
      <c r="X282" s="34"/>
      <c r="Y282" s="34"/>
      <c r="AD282" s="34"/>
    </row>
    <row r="283" ht="15.75" customHeight="1">
      <c r="F283" s="32"/>
      <c r="P283" s="33"/>
      <c r="R283" s="32"/>
      <c r="X283" s="34"/>
      <c r="Y283" s="34"/>
      <c r="AD283" s="34"/>
    </row>
    <row r="284" ht="15.75" customHeight="1">
      <c r="F284" s="32"/>
      <c r="P284" s="33"/>
      <c r="R284" s="32"/>
      <c r="X284" s="34"/>
      <c r="Y284" s="34"/>
      <c r="AD284" s="34"/>
    </row>
    <row r="285" ht="15.75" customHeight="1">
      <c r="F285" s="32"/>
      <c r="P285" s="33"/>
      <c r="R285" s="32"/>
      <c r="X285" s="34"/>
      <c r="Y285" s="34"/>
      <c r="AD285" s="34"/>
    </row>
    <row r="286" ht="15.75" customHeight="1">
      <c r="F286" s="32"/>
      <c r="P286" s="33"/>
      <c r="R286" s="32"/>
      <c r="X286" s="34"/>
      <c r="Y286" s="34"/>
      <c r="AD286" s="34"/>
    </row>
    <row r="287" ht="15.75" customHeight="1">
      <c r="F287" s="32"/>
      <c r="P287" s="33"/>
      <c r="R287" s="32"/>
      <c r="X287" s="34"/>
      <c r="Y287" s="34"/>
      <c r="AD287" s="34"/>
    </row>
    <row r="288" ht="15.75" customHeight="1">
      <c r="F288" s="32"/>
      <c r="P288" s="33"/>
      <c r="R288" s="32"/>
      <c r="X288" s="34"/>
      <c r="Y288" s="34"/>
      <c r="AD288" s="34"/>
    </row>
    <row r="289" ht="15.75" customHeight="1">
      <c r="F289" s="32"/>
      <c r="P289" s="33"/>
      <c r="R289" s="32"/>
      <c r="X289" s="34"/>
      <c r="Y289" s="34"/>
      <c r="AD289" s="34"/>
    </row>
    <row r="290" ht="15.75" customHeight="1">
      <c r="F290" s="32"/>
      <c r="P290" s="33"/>
      <c r="R290" s="32"/>
      <c r="X290" s="34"/>
      <c r="Y290" s="34"/>
      <c r="AD290" s="34"/>
    </row>
    <row r="291" ht="15.75" customHeight="1">
      <c r="F291" s="32"/>
      <c r="P291" s="33"/>
      <c r="R291" s="32"/>
      <c r="X291" s="34"/>
      <c r="Y291" s="34"/>
      <c r="AD291" s="34"/>
    </row>
    <row r="292" ht="15.75" customHeight="1">
      <c r="F292" s="32"/>
      <c r="P292" s="33"/>
      <c r="R292" s="32"/>
      <c r="X292" s="34"/>
      <c r="Y292" s="34"/>
      <c r="AD292" s="34"/>
    </row>
    <row r="293" ht="15.75" customHeight="1">
      <c r="F293" s="32"/>
      <c r="P293" s="33"/>
      <c r="R293" s="32"/>
      <c r="X293" s="34"/>
      <c r="Y293" s="34"/>
      <c r="AD293" s="34"/>
    </row>
    <row r="294" ht="15.75" customHeight="1">
      <c r="F294" s="32"/>
      <c r="P294" s="33"/>
      <c r="R294" s="32"/>
      <c r="X294" s="34"/>
      <c r="Y294" s="34"/>
      <c r="AD294" s="34"/>
    </row>
    <row r="295" ht="15.75" customHeight="1">
      <c r="F295" s="32"/>
      <c r="P295" s="33"/>
      <c r="R295" s="32"/>
      <c r="X295" s="34"/>
      <c r="Y295" s="34"/>
      <c r="AD295" s="34"/>
    </row>
    <row r="296" ht="15.75" customHeight="1">
      <c r="F296" s="32"/>
      <c r="P296" s="33"/>
      <c r="R296" s="32"/>
      <c r="X296" s="34"/>
      <c r="Y296" s="34"/>
      <c r="AD296" s="34"/>
    </row>
    <row r="297" ht="15.75" customHeight="1">
      <c r="F297" s="32"/>
      <c r="P297" s="33"/>
      <c r="R297" s="32"/>
      <c r="X297" s="34"/>
      <c r="Y297" s="34"/>
      <c r="AD297" s="34"/>
    </row>
    <row r="298" ht="15.75" customHeight="1">
      <c r="F298" s="32"/>
      <c r="P298" s="33"/>
      <c r="R298" s="32"/>
      <c r="X298" s="34"/>
      <c r="Y298" s="34"/>
      <c r="AD298" s="34"/>
    </row>
    <row r="299" ht="15.75" customHeight="1">
      <c r="F299" s="32"/>
      <c r="P299" s="33"/>
      <c r="R299" s="32"/>
      <c r="X299" s="34"/>
      <c r="Y299" s="34"/>
      <c r="AD299" s="34"/>
    </row>
    <row r="300" ht="15.75" customHeight="1">
      <c r="F300" s="32"/>
      <c r="P300" s="33"/>
      <c r="R300" s="32"/>
      <c r="X300" s="34"/>
      <c r="Y300" s="34"/>
      <c r="AD300" s="34"/>
    </row>
    <row r="301" ht="15.75" customHeight="1">
      <c r="F301" s="32"/>
      <c r="P301" s="33"/>
      <c r="R301" s="32"/>
      <c r="X301" s="34"/>
      <c r="Y301" s="34"/>
      <c r="AD301" s="34"/>
    </row>
    <row r="302" ht="15.75" customHeight="1">
      <c r="F302" s="32"/>
      <c r="P302" s="33"/>
      <c r="R302" s="32"/>
      <c r="X302" s="34"/>
      <c r="Y302" s="34"/>
      <c r="AD302" s="34"/>
    </row>
    <row r="303" ht="15.75" customHeight="1">
      <c r="F303" s="32"/>
      <c r="P303" s="33"/>
      <c r="R303" s="32"/>
      <c r="X303" s="34"/>
      <c r="Y303" s="34"/>
      <c r="AD303" s="34"/>
    </row>
    <row r="304" ht="15.75" customHeight="1">
      <c r="F304" s="32"/>
      <c r="P304" s="33"/>
      <c r="R304" s="32"/>
      <c r="X304" s="34"/>
      <c r="Y304" s="34"/>
      <c r="AD304" s="34"/>
    </row>
    <row r="305" ht="15.75" customHeight="1">
      <c r="F305" s="32"/>
      <c r="P305" s="33"/>
      <c r="R305" s="32"/>
      <c r="X305" s="34"/>
      <c r="Y305" s="34"/>
      <c r="AD305" s="34"/>
    </row>
    <row r="306" ht="15.75" customHeight="1">
      <c r="F306" s="32"/>
      <c r="P306" s="33"/>
      <c r="R306" s="32"/>
      <c r="X306" s="34"/>
      <c r="Y306" s="34"/>
      <c r="AD306" s="34"/>
    </row>
    <row r="307" ht="15.75" customHeight="1">
      <c r="F307" s="32"/>
      <c r="P307" s="33"/>
      <c r="R307" s="32"/>
      <c r="X307" s="34"/>
      <c r="Y307" s="34"/>
      <c r="AD307" s="34"/>
    </row>
    <row r="308" ht="15.75" customHeight="1">
      <c r="F308" s="32"/>
      <c r="P308" s="33"/>
      <c r="R308" s="32"/>
      <c r="X308" s="34"/>
      <c r="Y308" s="34"/>
      <c r="AD308" s="34"/>
    </row>
    <row r="309" ht="15.75" customHeight="1">
      <c r="F309" s="32"/>
      <c r="P309" s="33"/>
      <c r="R309" s="32"/>
      <c r="X309" s="34"/>
      <c r="Y309" s="34"/>
      <c r="AD309" s="34"/>
    </row>
    <row r="310" ht="15.75" customHeight="1">
      <c r="F310" s="32"/>
      <c r="P310" s="33"/>
      <c r="R310" s="32"/>
      <c r="X310" s="34"/>
      <c r="Y310" s="34"/>
      <c r="AD310" s="34"/>
    </row>
    <row r="311" ht="15.75" customHeight="1">
      <c r="F311" s="32"/>
      <c r="P311" s="33"/>
      <c r="R311" s="32"/>
      <c r="X311" s="34"/>
      <c r="Y311" s="34"/>
      <c r="AD311" s="34"/>
    </row>
    <row r="312" ht="15.75" customHeight="1">
      <c r="F312" s="32"/>
      <c r="P312" s="33"/>
      <c r="R312" s="32"/>
      <c r="X312" s="34"/>
      <c r="Y312" s="34"/>
      <c r="AD312" s="34"/>
    </row>
    <row r="313" ht="15.75" customHeight="1">
      <c r="F313" s="32"/>
      <c r="P313" s="33"/>
      <c r="R313" s="32"/>
      <c r="X313" s="34"/>
      <c r="Y313" s="34"/>
      <c r="AD313" s="34"/>
    </row>
    <row r="314" ht="15.75" customHeight="1">
      <c r="F314" s="32"/>
      <c r="P314" s="33"/>
      <c r="R314" s="32"/>
      <c r="X314" s="34"/>
      <c r="Y314" s="34"/>
      <c r="AD314" s="34"/>
    </row>
    <row r="315" ht="15.75" customHeight="1">
      <c r="F315" s="32"/>
      <c r="P315" s="33"/>
      <c r="R315" s="32"/>
      <c r="X315" s="34"/>
      <c r="Y315" s="34"/>
      <c r="AD315" s="34"/>
    </row>
    <row r="316" ht="15.75" customHeight="1">
      <c r="F316" s="32"/>
      <c r="P316" s="33"/>
      <c r="R316" s="32"/>
      <c r="X316" s="34"/>
      <c r="Y316" s="34"/>
      <c r="AD316" s="34"/>
    </row>
    <row r="317" ht="15.75" customHeight="1">
      <c r="F317" s="32"/>
      <c r="P317" s="33"/>
      <c r="R317" s="32"/>
      <c r="X317" s="34"/>
      <c r="Y317" s="34"/>
      <c r="AD317" s="34"/>
    </row>
    <row r="318" ht="15.75" customHeight="1">
      <c r="F318" s="32"/>
      <c r="P318" s="33"/>
      <c r="R318" s="32"/>
      <c r="X318" s="34"/>
      <c r="Y318" s="34"/>
      <c r="AD318" s="34"/>
    </row>
    <row r="319" ht="15.75" customHeight="1">
      <c r="F319" s="32"/>
      <c r="P319" s="33"/>
      <c r="R319" s="32"/>
      <c r="X319" s="34"/>
      <c r="Y319" s="34"/>
      <c r="AD319" s="34"/>
    </row>
    <row r="320" ht="15.75" customHeight="1">
      <c r="F320" s="32"/>
      <c r="P320" s="33"/>
      <c r="R320" s="32"/>
      <c r="X320" s="34"/>
      <c r="Y320" s="34"/>
      <c r="AD320" s="34"/>
    </row>
    <row r="321" ht="15.75" customHeight="1">
      <c r="F321" s="32"/>
      <c r="P321" s="33"/>
      <c r="R321" s="32"/>
      <c r="X321" s="34"/>
      <c r="Y321" s="34"/>
      <c r="AD321" s="34"/>
    </row>
    <row r="322" ht="15.75" customHeight="1">
      <c r="F322" s="32"/>
      <c r="P322" s="33"/>
      <c r="R322" s="32"/>
      <c r="X322" s="34"/>
      <c r="Y322" s="34"/>
      <c r="AD322" s="34"/>
    </row>
    <row r="323" ht="15.75" customHeight="1">
      <c r="F323" s="32"/>
      <c r="P323" s="33"/>
      <c r="R323" s="32"/>
      <c r="X323" s="34"/>
      <c r="Y323" s="34"/>
      <c r="AD323" s="34"/>
    </row>
    <row r="324" ht="15.75" customHeight="1">
      <c r="F324" s="32"/>
      <c r="P324" s="33"/>
      <c r="R324" s="32"/>
      <c r="X324" s="34"/>
      <c r="Y324" s="34"/>
      <c r="AD324" s="34"/>
    </row>
    <row r="325" ht="15.75" customHeight="1">
      <c r="F325" s="32"/>
      <c r="P325" s="33"/>
      <c r="R325" s="32"/>
      <c r="X325" s="34"/>
      <c r="Y325" s="34"/>
      <c r="AD325" s="34"/>
    </row>
    <row r="326" ht="15.75" customHeight="1">
      <c r="F326" s="32"/>
      <c r="P326" s="33"/>
      <c r="R326" s="32"/>
      <c r="X326" s="34"/>
      <c r="Y326" s="34"/>
      <c r="AD326" s="34"/>
    </row>
    <row r="327" ht="15.75" customHeight="1">
      <c r="F327" s="32"/>
      <c r="P327" s="33"/>
      <c r="R327" s="32"/>
      <c r="X327" s="34"/>
      <c r="Y327" s="34"/>
      <c r="AD327" s="34"/>
    </row>
    <row r="328" ht="15.75" customHeight="1">
      <c r="F328" s="32"/>
      <c r="P328" s="33"/>
      <c r="R328" s="32"/>
      <c r="X328" s="34"/>
      <c r="Y328" s="34"/>
      <c r="AD328" s="34"/>
    </row>
    <row r="329" ht="15.75" customHeight="1">
      <c r="F329" s="32"/>
      <c r="P329" s="33"/>
      <c r="R329" s="32"/>
      <c r="X329" s="34"/>
      <c r="Y329" s="34"/>
      <c r="AD329" s="34"/>
    </row>
    <row r="330" ht="15.75" customHeight="1">
      <c r="F330" s="32"/>
      <c r="P330" s="33"/>
      <c r="R330" s="32"/>
      <c r="X330" s="34"/>
      <c r="Y330" s="34"/>
      <c r="AD330" s="34"/>
    </row>
    <row r="331" ht="15.75" customHeight="1">
      <c r="F331" s="32"/>
      <c r="P331" s="33"/>
      <c r="R331" s="32"/>
      <c r="X331" s="34"/>
      <c r="Y331" s="34"/>
      <c r="AD331" s="34"/>
    </row>
    <row r="332" ht="15.75" customHeight="1">
      <c r="F332" s="32"/>
      <c r="P332" s="33"/>
      <c r="R332" s="32"/>
      <c r="X332" s="34"/>
      <c r="Y332" s="34"/>
      <c r="AD332" s="34"/>
    </row>
    <row r="333" ht="15.75" customHeight="1">
      <c r="F333" s="32"/>
      <c r="P333" s="33"/>
      <c r="R333" s="32"/>
      <c r="X333" s="34"/>
      <c r="Y333" s="34"/>
      <c r="AD333" s="34"/>
    </row>
    <row r="334" ht="15.75" customHeight="1">
      <c r="F334" s="32"/>
      <c r="P334" s="33"/>
      <c r="R334" s="32"/>
      <c r="X334" s="34"/>
      <c r="Y334" s="34"/>
      <c r="AD334" s="34"/>
    </row>
    <row r="335" ht="15.75" customHeight="1">
      <c r="F335" s="32"/>
      <c r="P335" s="33"/>
      <c r="R335" s="32"/>
      <c r="X335" s="34"/>
      <c r="Y335" s="34"/>
      <c r="AD335" s="34"/>
    </row>
    <row r="336" ht="15.75" customHeight="1">
      <c r="F336" s="32"/>
      <c r="P336" s="33"/>
      <c r="R336" s="32"/>
      <c r="X336" s="34"/>
      <c r="Y336" s="34"/>
      <c r="AD336" s="34"/>
    </row>
    <row r="337" ht="15.75" customHeight="1">
      <c r="F337" s="32"/>
      <c r="P337" s="33"/>
      <c r="R337" s="32"/>
      <c r="X337" s="34"/>
      <c r="Y337" s="34"/>
      <c r="AD337" s="34"/>
    </row>
    <row r="338" ht="15.75" customHeight="1">
      <c r="F338" s="32"/>
      <c r="P338" s="33"/>
      <c r="R338" s="32"/>
      <c r="X338" s="34"/>
      <c r="Y338" s="34"/>
      <c r="AD338" s="34"/>
    </row>
    <row r="339" ht="15.75" customHeight="1">
      <c r="F339" s="32"/>
      <c r="P339" s="33"/>
      <c r="R339" s="32"/>
      <c r="X339" s="34"/>
      <c r="Y339" s="34"/>
      <c r="AD339" s="34"/>
    </row>
    <row r="340" ht="15.75" customHeight="1">
      <c r="F340" s="32"/>
      <c r="P340" s="33"/>
      <c r="R340" s="32"/>
      <c r="X340" s="34"/>
      <c r="Y340" s="34"/>
      <c r="AD340" s="34"/>
    </row>
    <row r="341" ht="15.75" customHeight="1">
      <c r="F341" s="32"/>
      <c r="P341" s="33"/>
      <c r="R341" s="32"/>
      <c r="X341" s="34"/>
      <c r="Y341" s="34"/>
      <c r="AD341" s="34"/>
    </row>
    <row r="342" ht="15.75" customHeight="1">
      <c r="F342" s="32"/>
      <c r="P342" s="33"/>
      <c r="R342" s="32"/>
      <c r="X342" s="34"/>
      <c r="Y342" s="34"/>
      <c r="AD342" s="34"/>
    </row>
    <row r="343" ht="15.75" customHeight="1">
      <c r="F343" s="32"/>
      <c r="P343" s="33"/>
      <c r="R343" s="32"/>
      <c r="X343" s="34"/>
      <c r="Y343" s="34"/>
      <c r="AD343" s="34"/>
    </row>
    <row r="344" ht="15.75" customHeight="1">
      <c r="F344" s="32"/>
      <c r="P344" s="33"/>
      <c r="R344" s="32"/>
      <c r="X344" s="34"/>
      <c r="Y344" s="34"/>
      <c r="AD344" s="34"/>
    </row>
    <row r="345" ht="15.75" customHeight="1">
      <c r="F345" s="32"/>
      <c r="P345" s="33"/>
      <c r="R345" s="32"/>
      <c r="X345" s="34"/>
      <c r="Y345" s="34"/>
      <c r="AD345" s="34"/>
    </row>
    <row r="346" ht="15.75" customHeight="1">
      <c r="F346" s="32"/>
      <c r="P346" s="33"/>
      <c r="R346" s="32"/>
      <c r="X346" s="34"/>
      <c r="Y346" s="34"/>
      <c r="AD346" s="34"/>
    </row>
    <row r="347" ht="15.75" customHeight="1">
      <c r="F347" s="32"/>
      <c r="P347" s="33"/>
      <c r="R347" s="32"/>
      <c r="X347" s="34"/>
      <c r="Y347" s="34"/>
      <c r="AD347" s="34"/>
    </row>
    <row r="348" ht="15.75" customHeight="1">
      <c r="F348" s="32"/>
      <c r="P348" s="33"/>
      <c r="R348" s="32"/>
      <c r="X348" s="34"/>
      <c r="Y348" s="34"/>
      <c r="AD348" s="34"/>
    </row>
    <row r="349" ht="15.75" customHeight="1">
      <c r="F349" s="32"/>
      <c r="P349" s="33"/>
      <c r="R349" s="32"/>
      <c r="X349" s="34"/>
      <c r="Y349" s="34"/>
      <c r="AD349" s="34"/>
    </row>
    <row r="350" ht="15.75" customHeight="1">
      <c r="F350" s="32"/>
      <c r="P350" s="33"/>
      <c r="R350" s="32"/>
      <c r="X350" s="34"/>
      <c r="Y350" s="34"/>
      <c r="AD350" s="34"/>
    </row>
    <row r="351" ht="15.75" customHeight="1">
      <c r="F351" s="32"/>
      <c r="P351" s="33"/>
      <c r="R351" s="32"/>
      <c r="X351" s="34"/>
      <c r="Y351" s="34"/>
      <c r="AD351" s="34"/>
    </row>
    <row r="352" ht="15.75" customHeight="1">
      <c r="F352" s="32"/>
      <c r="P352" s="33"/>
      <c r="R352" s="32"/>
      <c r="X352" s="34"/>
      <c r="Y352" s="34"/>
      <c r="AD352" s="34"/>
    </row>
    <row r="353" ht="15.75" customHeight="1">
      <c r="F353" s="32"/>
      <c r="P353" s="33"/>
      <c r="R353" s="32"/>
      <c r="X353" s="34"/>
      <c r="Y353" s="34"/>
      <c r="AD353" s="34"/>
    </row>
    <row r="354" ht="15.75" customHeight="1">
      <c r="F354" s="32"/>
      <c r="P354" s="33"/>
      <c r="R354" s="32"/>
      <c r="X354" s="34"/>
      <c r="Y354" s="34"/>
      <c r="AD354" s="34"/>
    </row>
    <row r="355" ht="15.75" customHeight="1">
      <c r="F355" s="32"/>
      <c r="P355" s="33"/>
      <c r="R355" s="32"/>
      <c r="X355" s="34"/>
      <c r="Y355" s="34"/>
      <c r="AD355" s="34"/>
    </row>
    <row r="356" ht="15.75" customHeight="1">
      <c r="F356" s="32"/>
      <c r="P356" s="33"/>
      <c r="R356" s="32"/>
      <c r="X356" s="34"/>
      <c r="Y356" s="34"/>
      <c r="AD356" s="34"/>
    </row>
    <row r="357" ht="15.75" customHeight="1">
      <c r="F357" s="32"/>
      <c r="P357" s="33"/>
      <c r="R357" s="32"/>
      <c r="X357" s="34"/>
      <c r="Y357" s="34"/>
      <c r="AD357" s="34"/>
    </row>
    <row r="358" ht="15.75" customHeight="1">
      <c r="F358" s="32"/>
      <c r="P358" s="33"/>
      <c r="R358" s="32"/>
      <c r="X358" s="34"/>
      <c r="Y358" s="34"/>
      <c r="AD358" s="34"/>
    </row>
    <row r="359" ht="15.75" customHeight="1">
      <c r="F359" s="32"/>
      <c r="P359" s="33"/>
      <c r="R359" s="32"/>
      <c r="X359" s="34"/>
      <c r="Y359" s="34"/>
      <c r="AD359" s="34"/>
    </row>
    <row r="360" ht="15.75" customHeight="1">
      <c r="F360" s="32"/>
      <c r="P360" s="33"/>
      <c r="R360" s="32"/>
      <c r="X360" s="34"/>
      <c r="Y360" s="34"/>
      <c r="AD360" s="34"/>
    </row>
    <row r="361" ht="15.75" customHeight="1">
      <c r="F361" s="32"/>
      <c r="P361" s="33"/>
      <c r="R361" s="32"/>
      <c r="X361" s="34"/>
      <c r="Y361" s="34"/>
      <c r="AD361" s="34"/>
    </row>
    <row r="362" ht="15.75" customHeight="1">
      <c r="F362" s="32"/>
      <c r="P362" s="33"/>
      <c r="R362" s="32"/>
      <c r="X362" s="34"/>
      <c r="Y362" s="34"/>
      <c r="AD362" s="34"/>
    </row>
    <row r="363" ht="15.75" customHeight="1">
      <c r="F363" s="32"/>
      <c r="P363" s="33"/>
      <c r="R363" s="32"/>
      <c r="X363" s="34"/>
      <c r="Y363" s="34"/>
      <c r="AD363" s="34"/>
    </row>
    <row r="364" ht="15.75" customHeight="1">
      <c r="F364" s="32"/>
      <c r="P364" s="33"/>
      <c r="R364" s="32"/>
      <c r="X364" s="34"/>
      <c r="Y364" s="34"/>
      <c r="AD364" s="34"/>
    </row>
    <row r="365" ht="15.75" customHeight="1">
      <c r="F365" s="32"/>
      <c r="P365" s="33"/>
      <c r="R365" s="32"/>
      <c r="X365" s="34"/>
      <c r="Y365" s="34"/>
      <c r="AD365" s="34"/>
    </row>
    <row r="366" ht="15.75" customHeight="1">
      <c r="F366" s="32"/>
      <c r="P366" s="33"/>
      <c r="R366" s="32"/>
      <c r="X366" s="34"/>
      <c r="Y366" s="34"/>
      <c r="AD366" s="34"/>
    </row>
    <row r="367" ht="15.75" customHeight="1">
      <c r="F367" s="32"/>
      <c r="P367" s="33"/>
      <c r="R367" s="32"/>
      <c r="X367" s="34"/>
      <c r="Y367" s="34"/>
      <c r="AD367" s="34"/>
    </row>
    <row r="368" ht="15.75" customHeight="1">
      <c r="F368" s="32"/>
      <c r="P368" s="33"/>
      <c r="R368" s="32"/>
      <c r="X368" s="34"/>
      <c r="Y368" s="34"/>
      <c r="AD368" s="34"/>
    </row>
    <row r="369" ht="15.75" customHeight="1">
      <c r="F369" s="32"/>
      <c r="P369" s="33"/>
      <c r="R369" s="32"/>
      <c r="X369" s="34"/>
      <c r="Y369" s="34"/>
      <c r="AD369" s="34"/>
    </row>
    <row r="370" ht="15.75" customHeight="1">
      <c r="F370" s="32"/>
      <c r="P370" s="33"/>
      <c r="R370" s="32"/>
      <c r="X370" s="34"/>
      <c r="Y370" s="34"/>
      <c r="AD370" s="34"/>
    </row>
    <row r="371" ht="15.75" customHeight="1">
      <c r="F371" s="32"/>
      <c r="P371" s="33"/>
      <c r="R371" s="32"/>
      <c r="X371" s="34"/>
      <c r="Y371" s="34"/>
      <c r="AD371" s="34"/>
    </row>
    <row r="372" ht="15.75" customHeight="1">
      <c r="F372" s="32"/>
      <c r="P372" s="33"/>
      <c r="R372" s="32"/>
      <c r="X372" s="34"/>
      <c r="Y372" s="34"/>
      <c r="AD372" s="34"/>
    </row>
    <row r="373" ht="15.75" customHeight="1">
      <c r="F373" s="32"/>
      <c r="P373" s="33"/>
      <c r="R373" s="32"/>
      <c r="X373" s="34"/>
      <c r="Y373" s="34"/>
      <c r="AD373" s="34"/>
    </row>
    <row r="374" ht="15.75" customHeight="1">
      <c r="F374" s="32"/>
      <c r="P374" s="33"/>
      <c r="R374" s="32"/>
      <c r="X374" s="34"/>
      <c r="Y374" s="34"/>
      <c r="AD374" s="34"/>
    </row>
    <row r="375" ht="15.75" customHeight="1">
      <c r="F375" s="32"/>
      <c r="P375" s="33"/>
      <c r="R375" s="32"/>
      <c r="X375" s="34"/>
      <c r="Y375" s="34"/>
      <c r="AD375" s="34"/>
    </row>
    <row r="376" ht="15.75" customHeight="1">
      <c r="F376" s="32"/>
      <c r="P376" s="33"/>
      <c r="R376" s="32"/>
      <c r="X376" s="34"/>
      <c r="Y376" s="34"/>
      <c r="AD376" s="34"/>
    </row>
    <row r="377" ht="15.75" customHeight="1">
      <c r="F377" s="32"/>
      <c r="P377" s="33"/>
      <c r="R377" s="32"/>
      <c r="X377" s="34"/>
      <c r="Y377" s="34"/>
      <c r="AD377" s="34"/>
    </row>
    <row r="378" ht="15.75" customHeight="1">
      <c r="F378" s="32"/>
      <c r="P378" s="33"/>
      <c r="R378" s="32"/>
      <c r="X378" s="34"/>
      <c r="Y378" s="34"/>
      <c r="AD378" s="34"/>
    </row>
    <row r="379" ht="15.75" customHeight="1">
      <c r="F379" s="32"/>
      <c r="P379" s="33"/>
      <c r="R379" s="32"/>
      <c r="X379" s="34"/>
      <c r="Y379" s="34"/>
      <c r="AD379" s="34"/>
    </row>
    <row r="380" ht="15.75" customHeight="1">
      <c r="F380" s="32"/>
      <c r="P380" s="33"/>
      <c r="R380" s="32"/>
      <c r="X380" s="34"/>
      <c r="Y380" s="34"/>
      <c r="AD380" s="34"/>
    </row>
    <row r="381" ht="15.75" customHeight="1">
      <c r="F381" s="32"/>
      <c r="P381" s="33"/>
      <c r="R381" s="32"/>
      <c r="X381" s="34"/>
      <c r="Y381" s="34"/>
      <c r="AD381" s="34"/>
    </row>
    <row r="382" ht="15.75" customHeight="1">
      <c r="F382" s="32"/>
      <c r="P382" s="33"/>
      <c r="R382" s="32"/>
      <c r="X382" s="34"/>
      <c r="Y382" s="34"/>
      <c r="AD382" s="34"/>
    </row>
    <row r="383" ht="15.75" customHeight="1">
      <c r="F383" s="32"/>
      <c r="P383" s="33"/>
      <c r="R383" s="32"/>
      <c r="X383" s="34"/>
      <c r="Y383" s="34"/>
      <c r="AD383" s="34"/>
    </row>
    <row r="384" ht="15.75" customHeight="1">
      <c r="F384" s="32"/>
      <c r="P384" s="33"/>
      <c r="R384" s="32"/>
      <c r="X384" s="34"/>
      <c r="Y384" s="34"/>
      <c r="AD384" s="34"/>
    </row>
    <row r="385" ht="15.75" customHeight="1">
      <c r="F385" s="32"/>
      <c r="P385" s="33"/>
      <c r="R385" s="32"/>
      <c r="X385" s="34"/>
      <c r="Y385" s="34"/>
      <c r="AD385" s="34"/>
    </row>
    <row r="386" ht="15.75" customHeight="1">
      <c r="F386" s="32"/>
      <c r="P386" s="33"/>
      <c r="R386" s="32"/>
      <c r="X386" s="34"/>
      <c r="Y386" s="34"/>
      <c r="AD386" s="34"/>
    </row>
    <row r="387" ht="15.75" customHeight="1">
      <c r="F387" s="32"/>
      <c r="P387" s="33"/>
      <c r="R387" s="32"/>
      <c r="X387" s="34"/>
      <c r="Y387" s="34"/>
      <c r="AD387" s="34"/>
    </row>
    <row r="388" ht="15.75" customHeight="1">
      <c r="F388" s="32"/>
      <c r="P388" s="33"/>
      <c r="R388" s="32"/>
      <c r="X388" s="34"/>
      <c r="Y388" s="34"/>
      <c r="AD388" s="34"/>
    </row>
    <row r="389" ht="15.75" customHeight="1">
      <c r="F389" s="32"/>
      <c r="P389" s="33"/>
      <c r="R389" s="32"/>
      <c r="X389" s="34"/>
      <c r="Y389" s="34"/>
      <c r="AD389" s="34"/>
    </row>
    <row r="390" ht="15.75" customHeight="1">
      <c r="F390" s="32"/>
      <c r="P390" s="33"/>
      <c r="R390" s="32"/>
      <c r="X390" s="34"/>
      <c r="Y390" s="34"/>
      <c r="AD390" s="34"/>
    </row>
    <row r="391" ht="15.75" customHeight="1">
      <c r="F391" s="32"/>
      <c r="P391" s="33"/>
      <c r="R391" s="32"/>
      <c r="X391" s="34"/>
      <c r="Y391" s="34"/>
      <c r="AD391" s="34"/>
    </row>
    <row r="392" ht="15.75" customHeight="1">
      <c r="F392" s="32"/>
      <c r="P392" s="33"/>
      <c r="R392" s="32"/>
      <c r="X392" s="34"/>
      <c r="Y392" s="34"/>
      <c r="AD392" s="34"/>
    </row>
    <row r="393" ht="15.75" customHeight="1">
      <c r="F393" s="32"/>
      <c r="P393" s="33"/>
      <c r="R393" s="32"/>
      <c r="X393" s="34"/>
      <c r="Y393" s="34"/>
      <c r="AD393" s="34"/>
    </row>
    <row r="394" ht="15.75" customHeight="1">
      <c r="F394" s="32"/>
      <c r="P394" s="33"/>
      <c r="R394" s="32"/>
      <c r="X394" s="34"/>
      <c r="Y394" s="34"/>
      <c r="AD394" s="34"/>
    </row>
    <row r="395" ht="15.75" customHeight="1">
      <c r="F395" s="32"/>
      <c r="P395" s="33"/>
      <c r="R395" s="32"/>
      <c r="X395" s="34"/>
      <c r="Y395" s="34"/>
      <c r="AD395" s="34"/>
    </row>
    <row r="396" ht="15.75" customHeight="1">
      <c r="F396" s="32"/>
      <c r="P396" s="33"/>
      <c r="R396" s="32"/>
      <c r="X396" s="34"/>
      <c r="Y396" s="34"/>
      <c r="AD396" s="34"/>
    </row>
    <row r="397" ht="15.75" customHeight="1">
      <c r="F397" s="32"/>
      <c r="P397" s="33"/>
      <c r="R397" s="32"/>
      <c r="X397" s="34"/>
      <c r="Y397" s="34"/>
      <c r="AD397" s="34"/>
    </row>
    <row r="398" ht="15.75" customHeight="1">
      <c r="F398" s="32"/>
      <c r="P398" s="33"/>
      <c r="R398" s="32"/>
      <c r="X398" s="34"/>
      <c r="Y398" s="34"/>
      <c r="AD398" s="34"/>
    </row>
    <row r="399" ht="15.75" customHeight="1">
      <c r="F399" s="32"/>
      <c r="P399" s="33"/>
      <c r="R399" s="32"/>
      <c r="X399" s="34"/>
      <c r="Y399" s="34"/>
      <c r="AD399" s="34"/>
    </row>
    <row r="400" ht="15.75" customHeight="1">
      <c r="F400" s="32"/>
      <c r="P400" s="33"/>
      <c r="R400" s="32"/>
      <c r="X400" s="34"/>
      <c r="Y400" s="34"/>
      <c r="AD400" s="34"/>
    </row>
    <row r="401" ht="15.75" customHeight="1">
      <c r="F401" s="32"/>
      <c r="P401" s="33"/>
      <c r="R401" s="32"/>
      <c r="X401" s="34"/>
      <c r="Y401" s="34"/>
      <c r="AD401" s="34"/>
    </row>
    <row r="402" ht="15.75" customHeight="1">
      <c r="F402" s="32"/>
      <c r="P402" s="33"/>
      <c r="R402" s="32"/>
      <c r="X402" s="34"/>
      <c r="Y402" s="34"/>
      <c r="AD402" s="34"/>
    </row>
    <row r="403" ht="15.75" customHeight="1">
      <c r="F403" s="32"/>
      <c r="P403" s="33"/>
      <c r="R403" s="32"/>
      <c r="X403" s="34"/>
      <c r="Y403" s="34"/>
      <c r="AD403" s="34"/>
    </row>
    <row r="404" ht="15.75" customHeight="1">
      <c r="F404" s="32"/>
      <c r="P404" s="33"/>
      <c r="R404" s="32"/>
      <c r="X404" s="34"/>
      <c r="Y404" s="34"/>
      <c r="AD404" s="34"/>
    </row>
    <row r="405" ht="15.75" customHeight="1">
      <c r="F405" s="32"/>
      <c r="P405" s="33"/>
      <c r="R405" s="32"/>
      <c r="X405" s="34"/>
      <c r="Y405" s="34"/>
      <c r="AD405" s="34"/>
    </row>
    <row r="406" ht="15.75" customHeight="1">
      <c r="F406" s="32"/>
      <c r="P406" s="33"/>
      <c r="R406" s="32"/>
      <c r="X406" s="34"/>
      <c r="Y406" s="34"/>
      <c r="AD406" s="34"/>
    </row>
    <row r="407" ht="15.75" customHeight="1">
      <c r="F407" s="32"/>
      <c r="P407" s="33"/>
      <c r="R407" s="32"/>
      <c r="X407" s="34"/>
      <c r="Y407" s="34"/>
      <c r="AD407" s="34"/>
    </row>
    <row r="408" ht="15.75" customHeight="1">
      <c r="F408" s="32"/>
      <c r="P408" s="33"/>
      <c r="R408" s="32"/>
      <c r="X408" s="34"/>
      <c r="Y408" s="34"/>
      <c r="AD408" s="34"/>
    </row>
    <row r="409" ht="15.75" customHeight="1">
      <c r="F409" s="32"/>
      <c r="P409" s="33"/>
      <c r="R409" s="32"/>
      <c r="X409" s="34"/>
      <c r="Y409" s="34"/>
      <c r="AD409" s="34"/>
    </row>
    <row r="410" ht="15.75" customHeight="1">
      <c r="F410" s="32"/>
      <c r="P410" s="33"/>
      <c r="R410" s="32"/>
      <c r="X410" s="34"/>
      <c r="Y410" s="34"/>
      <c r="AD410" s="34"/>
    </row>
    <row r="411" ht="15.75" customHeight="1">
      <c r="F411" s="32"/>
      <c r="P411" s="33"/>
      <c r="R411" s="32"/>
      <c r="X411" s="34"/>
      <c r="Y411" s="34"/>
      <c r="AD411" s="34"/>
    </row>
    <row r="412" ht="15.75" customHeight="1">
      <c r="F412" s="32"/>
      <c r="P412" s="33"/>
      <c r="R412" s="32"/>
      <c r="X412" s="34"/>
      <c r="Y412" s="34"/>
      <c r="AD412" s="34"/>
    </row>
    <row r="413" ht="15.75" customHeight="1">
      <c r="F413" s="32"/>
      <c r="P413" s="33"/>
      <c r="R413" s="32"/>
      <c r="X413" s="34"/>
      <c r="Y413" s="34"/>
      <c r="AD413" s="34"/>
    </row>
    <row r="414" ht="15.75" customHeight="1">
      <c r="F414" s="32"/>
      <c r="P414" s="33"/>
      <c r="R414" s="32"/>
      <c r="X414" s="34"/>
      <c r="Y414" s="34"/>
      <c r="AD414" s="34"/>
    </row>
    <row r="415" ht="15.75" customHeight="1">
      <c r="F415" s="32"/>
      <c r="P415" s="33"/>
      <c r="R415" s="32"/>
      <c r="X415" s="34"/>
      <c r="Y415" s="34"/>
      <c r="AD415" s="34"/>
    </row>
    <row r="416" ht="15.75" customHeight="1">
      <c r="F416" s="32"/>
      <c r="P416" s="33"/>
      <c r="R416" s="32"/>
      <c r="X416" s="34"/>
      <c r="Y416" s="34"/>
      <c r="AD416" s="34"/>
    </row>
    <row r="417" ht="15.75" customHeight="1">
      <c r="F417" s="32"/>
      <c r="P417" s="33"/>
      <c r="R417" s="32"/>
      <c r="X417" s="34"/>
      <c r="Y417" s="34"/>
      <c r="AD417" s="34"/>
    </row>
    <row r="418" ht="15.75" customHeight="1">
      <c r="F418" s="32"/>
      <c r="P418" s="33"/>
      <c r="R418" s="32"/>
      <c r="X418" s="34"/>
      <c r="Y418" s="34"/>
      <c r="AD418" s="34"/>
    </row>
    <row r="419" ht="15.75" customHeight="1">
      <c r="F419" s="32"/>
      <c r="P419" s="33"/>
      <c r="R419" s="32"/>
      <c r="X419" s="34"/>
      <c r="Y419" s="34"/>
      <c r="AD419" s="34"/>
    </row>
    <row r="420" ht="15.75" customHeight="1">
      <c r="F420" s="32"/>
      <c r="P420" s="33"/>
      <c r="R420" s="32"/>
      <c r="X420" s="34"/>
      <c r="Y420" s="34"/>
      <c r="AD420" s="34"/>
    </row>
    <row r="421" ht="15.75" customHeight="1">
      <c r="F421" s="32"/>
      <c r="P421" s="33"/>
      <c r="R421" s="32"/>
      <c r="X421" s="34"/>
      <c r="Y421" s="34"/>
      <c r="AD421" s="34"/>
    </row>
    <row r="422" ht="15.75" customHeight="1">
      <c r="F422" s="32"/>
      <c r="P422" s="33"/>
      <c r="R422" s="32"/>
      <c r="X422" s="34"/>
      <c r="Y422" s="34"/>
      <c r="AD422" s="34"/>
    </row>
    <row r="423" ht="15.75" customHeight="1">
      <c r="F423" s="32"/>
      <c r="P423" s="33"/>
      <c r="R423" s="32"/>
      <c r="X423" s="34"/>
      <c r="Y423" s="34"/>
      <c r="AD423" s="34"/>
    </row>
    <row r="424" ht="15.75" customHeight="1">
      <c r="F424" s="32"/>
      <c r="P424" s="33"/>
      <c r="R424" s="32"/>
      <c r="X424" s="34"/>
      <c r="Y424" s="34"/>
      <c r="AD424" s="34"/>
    </row>
    <row r="425" ht="15.75" customHeight="1">
      <c r="F425" s="32"/>
      <c r="P425" s="33"/>
      <c r="R425" s="32"/>
      <c r="X425" s="34"/>
      <c r="Y425" s="34"/>
      <c r="AD425" s="34"/>
    </row>
    <row r="426" ht="15.75" customHeight="1">
      <c r="F426" s="32"/>
      <c r="P426" s="33"/>
      <c r="R426" s="32"/>
      <c r="X426" s="34"/>
      <c r="Y426" s="34"/>
      <c r="AD426" s="34"/>
    </row>
    <row r="427" ht="15.75" customHeight="1">
      <c r="F427" s="32"/>
      <c r="P427" s="33"/>
      <c r="R427" s="32"/>
      <c r="X427" s="34"/>
      <c r="Y427" s="34"/>
      <c r="AD427" s="34"/>
    </row>
    <row r="428" ht="15.75" customHeight="1">
      <c r="F428" s="32"/>
      <c r="P428" s="33"/>
      <c r="R428" s="32"/>
      <c r="X428" s="34"/>
      <c r="Y428" s="34"/>
      <c r="AD428" s="34"/>
    </row>
    <row r="429" ht="15.75" customHeight="1">
      <c r="F429" s="32"/>
      <c r="P429" s="33"/>
      <c r="R429" s="32"/>
      <c r="X429" s="34"/>
      <c r="Y429" s="34"/>
      <c r="AD429" s="34"/>
    </row>
    <row r="430" ht="15.75" customHeight="1">
      <c r="F430" s="32"/>
      <c r="P430" s="33"/>
      <c r="R430" s="32"/>
      <c r="X430" s="34"/>
      <c r="Y430" s="34"/>
      <c r="AD430" s="34"/>
    </row>
    <row r="431" ht="15.75" customHeight="1">
      <c r="F431" s="32"/>
      <c r="P431" s="33"/>
      <c r="R431" s="32"/>
      <c r="X431" s="34"/>
      <c r="Y431" s="34"/>
      <c r="AD431" s="34"/>
    </row>
    <row r="432" ht="15.75" customHeight="1">
      <c r="F432" s="32"/>
      <c r="P432" s="33"/>
      <c r="R432" s="32"/>
      <c r="X432" s="34"/>
      <c r="Y432" s="34"/>
      <c r="AD432" s="34"/>
    </row>
    <row r="433" ht="15.75" customHeight="1">
      <c r="F433" s="32"/>
      <c r="P433" s="33"/>
      <c r="R433" s="32"/>
      <c r="X433" s="34"/>
      <c r="Y433" s="34"/>
      <c r="AD433" s="34"/>
    </row>
    <row r="434" ht="15.75" customHeight="1">
      <c r="F434" s="32"/>
      <c r="P434" s="33"/>
      <c r="R434" s="32"/>
      <c r="X434" s="34"/>
      <c r="Y434" s="34"/>
      <c r="AD434" s="34"/>
    </row>
    <row r="435" ht="15.75" customHeight="1">
      <c r="F435" s="32"/>
      <c r="P435" s="33"/>
      <c r="R435" s="32"/>
      <c r="X435" s="34"/>
      <c r="Y435" s="34"/>
      <c r="AD435" s="34"/>
    </row>
    <row r="436" ht="15.75" customHeight="1">
      <c r="F436" s="32"/>
      <c r="P436" s="33"/>
      <c r="R436" s="32"/>
      <c r="X436" s="34"/>
      <c r="Y436" s="34"/>
      <c r="AD436" s="34"/>
    </row>
    <row r="437" ht="15.75" customHeight="1">
      <c r="F437" s="32"/>
      <c r="P437" s="33"/>
      <c r="R437" s="32"/>
      <c r="X437" s="34"/>
      <c r="Y437" s="34"/>
      <c r="AD437" s="34"/>
    </row>
    <row r="438" ht="15.75" customHeight="1">
      <c r="F438" s="32"/>
      <c r="P438" s="33"/>
      <c r="R438" s="32"/>
      <c r="X438" s="34"/>
      <c r="Y438" s="34"/>
      <c r="AD438" s="34"/>
    </row>
    <row r="439" ht="15.75" customHeight="1">
      <c r="F439" s="32"/>
      <c r="P439" s="33"/>
      <c r="R439" s="32"/>
      <c r="X439" s="34"/>
      <c r="Y439" s="34"/>
      <c r="AD439" s="34"/>
    </row>
    <row r="440" ht="15.75" customHeight="1">
      <c r="F440" s="32"/>
      <c r="P440" s="33"/>
      <c r="R440" s="32"/>
      <c r="X440" s="34"/>
      <c r="Y440" s="34"/>
      <c r="AD440" s="34"/>
    </row>
    <row r="441" ht="15.75" customHeight="1">
      <c r="F441" s="32"/>
      <c r="P441" s="33"/>
      <c r="R441" s="32"/>
      <c r="X441" s="34"/>
      <c r="Y441" s="34"/>
      <c r="AD441" s="34"/>
    </row>
    <row r="442" ht="15.75" customHeight="1">
      <c r="F442" s="32"/>
      <c r="P442" s="33"/>
      <c r="R442" s="32"/>
      <c r="X442" s="34"/>
      <c r="Y442" s="34"/>
      <c r="AD442" s="34"/>
    </row>
    <row r="443" ht="15.75" customHeight="1">
      <c r="F443" s="32"/>
      <c r="P443" s="33"/>
      <c r="R443" s="32"/>
      <c r="X443" s="34"/>
      <c r="Y443" s="34"/>
      <c r="AD443" s="34"/>
    </row>
    <row r="444" ht="15.75" customHeight="1">
      <c r="F444" s="32"/>
      <c r="P444" s="33"/>
      <c r="R444" s="32"/>
      <c r="X444" s="34"/>
      <c r="Y444" s="34"/>
      <c r="AD444" s="34"/>
    </row>
    <row r="445" ht="15.75" customHeight="1">
      <c r="F445" s="32"/>
      <c r="P445" s="33"/>
      <c r="R445" s="32"/>
      <c r="X445" s="34"/>
      <c r="Y445" s="34"/>
      <c r="AD445" s="34"/>
    </row>
    <row r="446" ht="15.75" customHeight="1">
      <c r="F446" s="32"/>
      <c r="P446" s="33"/>
      <c r="R446" s="32"/>
      <c r="X446" s="34"/>
      <c r="Y446" s="34"/>
      <c r="AD446" s="34"/>
    </row>
    <row r="447" ht="15.75" customHeight="1">
      <c r="F447" s="32"/>
      <c r="P447" s="33"/>
      <c r="R447" s="32"/>
      <c r="X447" s="34"/>
      <c r="Y447" s="34"/>
      <c r="AD447" s="34"/>
    </row>
    <row r="448" ht="15.75" customHeight="1">
      <c r="F448" s="32"/>
      <c r="P448" s="33"/>
      <c r="R448" s="32"/>
      <c r="X448" s="34"/>
      <c r="Y448" s="34"/>
      <c r="AD448" s="34"/>
    </row>
    <row r="449" ht="15.75" customHeight="1">
      <c r="F449" s="32"/>
      <c r="P449" s="33"/>
      <c r="R449" s="32"/>
      <c r="X449" s="34"/>
      <c r="Y449" s="34"/>
      <c r="AD449" s="34"/>
    </row>
    <row r="450" ht="15.75" customHeight="1">
      <c r="F450" s="32"/>
      <c r="P450" s="33"/>
      <c r="R450" s="32"/>
      <c r="X450" s="34"/>
      <c r="Y450" s="34"/>
      <c r="AD450" s="34"/>
    </row>
    <row r="451" ht="15.75" customHeight="1">
      <c r="F451" s="32"/>
      <c r="P451" s="33"/>
      <c r="R451" s="32"/>
      <c r="X451" s="34"/>
      <c r="Y451" s="34"/>
      <c r="AD451" s="34"/>
    </row>
    <row r="452" ht="15.75" customHeight="1">
      <c r="F452" s="32"/>
      <c r="P452" s="33"/>
      <c r="R452" s="32"/>
      <c r="X452" s="34"/>
      <c r="Y452" s="34"/>
      <c r="AD452" s="34"/>
    </row>
    <row r="453" ht="15.75" customHeight="1">
      <c r="F453" s="32"/>
      <c r="P453" s="33"/>
      <c r="R453" s="32"/>
      <c r="X453" s="34"/>
      <c r="Y453" s="34"/>
      <c r="AD453" s="34"/>
    </row>
    <row r="454" ht="15.75" customHeight="1">
      <c r="F454" s="32"/>
      <c r="P454" s="33"/>
      <c r="R454" s="32"/>
      <c r="X454" s="34"/>
      <c r="Y454" s="34"/>
      <c r="AD454" s="34"/>
    </row>
    <row r="455" ht="15.75" customHeight="1">
      <c r="F455" s="32"/>
      <c r="P455" s="33"/>
      <c r="R455" s="32"/>
      <c r="X455" s="34"/>
      <c r="Y455" s="34"/>
      <c r="AD455" s="34"/>
    </row>
    <row r="456" ht="15.75" customHeight="1">
      <c r="F456" s="32"/>
      <c r="P456" s="33"/>
      <c r="R456" s="32"/>
      <c r="X456" s="34"/>
      <c r="Y456" s="34"/>
      <c r="AD456" s="34"/>
    </row>
    <row r="457" ht="15.75" customHeight="1">
      <c r="F457" s="32"/>
      <c r="P457" s="33"/>
      <c r="R457" s="32"/>
      <c r="X457" s="34"/>
      <c r="Y457" s="34"/>
      <c r="AD457" s="34"/>
    </row>
    <row r="458" ht="15.75" customHeight="1">
      <c r="F458" s="32"/>
      <c r="P458" s="33"/>
      <c r="R458" s="32"/>
      <c r="X458" s="34"/>
      <c r="Y458" s="34"/>
      <c r="AD458" s="34"/>
    </row>
    <row r="459" ht="15.75" customHeight="1">
      <c r="F459" s="32"/>
      <c r="P459" s="33"/>
      <c r="R459" s="32"/>
      <c r="X459" s="34"/>
      <c r="Y459" s="34"/>
      <c r="AD459" s="34"/>
    </row>
    <row r="460" ht="15.75" customHeight="1">
      <c r="F460" s="32"/>
      <c r="P460" s="33"/>
      <c r="R460" s="32"/>
      <c r="X460" s="34"/>
      <c r="Y460" s="34"/>
      <c r="AD460" s="34"/>
    </row>
    <row r="461" ht="15.75" customHeight="1">
      <c r="F461" s="32"/>
      <c r="P461" s="33"/>
      <c r="R461" s="32"/>
      <c r="X461" s="34"/>
      <c r="Y461" s="34"/>
      <c r="AD461" s="34"/>
    </row>
    <row r="462" ht="15.75" customHeight="1">
      <c r="F462" s="32"/>
      <c r="P462" s="33"/>
      <c r="R462" s="32"/>
      <c r="X462" s="34"/>
      <c r="Y462" s="34"/>
      <c r="AD462" s="34"/>
    </row>
    <row r="463" ht="15.75" customHeight="1">
      <c r="F463" s="32"/>
      <c r="P463" s="33"/>
      <c r="R463" s="32"/>
      <c r="X463" s="34"/>
      <c r="Y463" s="34"/>
      <c r="AD463" s="34"/>
    </row>
    <row r="464" ht="15.75" customHeight="1">
      <c r="F464" s="32"/>
      <c r="P464" s="33"/>
      <c r="R464" s="32"/>
      <c r="X464" s="34"/>
      <c r="Y464" s="34"/>
      <c r="AD464" s="34"/>
    </row>
    <row r="465" ht="15.75" customHeight="1">
      <c r="F465" s="32"/>
      <c r="P465" s="33"/>
      <c r="R465" s="32"/>
      <c r="X465" s="34"/>
      <c r="Y465" s="34"/>
      <c r="AD465" s="34"/>
    </row>
    <row r="466" ht="15.75" customHeight="1">
      <c r="F466" s="32"/>
      <c r="P466" s="33"/>
      <c r="R466" s="32"/>
      <c r="X466" s="34"/>
      <c r="Y466" s="34"/>
      <c r="AD466" s="34"/>
    </row>
    <row r="467" ht="15.75" customHeight="1">
      <c r="F467" s="32"/>
      <c r="P467" s="33"/>
      <c r="R467" s="32"/>
      <c r="X467" s="34"/>
      <c r="Y467" s="34"/>
      <c r="AD467" s="34"/>
    </row>
    <row r="468" ht="15.75" customHeight="1">
      <c r="F468" s="32"/>
      <c r="P468" s="33"/>
      <c r="R468" s="32"/>
      <c r="X468" s="34"/>
      <c r="Y468" s="34"/>
      <c r="AD468" s="34"/>
    </row>
    <row r="469" ht="15.75" customHeight="1">
      <c r="F469" s="32"/>
      <c r="P469" s="33"/>
      <c r="R469" s="32"/>
      <c r="X469" s="34"/>
      <c r="Y469" s="34"/>
      <c r="AD469" s="34"/>
    </row>
    <row r="470" ht="15.75" customHeight="1">
      <c r="F470" s="32"/>
      <c r="P470" s="33"/>
      <c r="R470" s="32"/>
      <c r="X470" s="34"/>
      <c r="Y470" s="34"/>
      <c r="AD470" s="34"/>
    </row>
    <row r="471" ht="15.75" customHeight="1">
      <c r="F471" s="32"/>
      <c r="P471" s="33"/>
      <c r="R471" s="32"/>
      <c r="X471" s="34"/>
      <c r="Y471" s="34"/>
      <c r="AD471" s="34"/>
    </row>
    <row r="472" ht="15.75" customHeight="1">
      <c r="F472" s="32"/>
      <c r="P472" s="33"/>
      <c r="R472" s="32"/>
      <c r="X472" s="34"/>
      <c r="Y472" s="34"/>
      <c r="AD472" s="34"/>
    </row>
    <row r="473" ht="15.75" customHeight="1">
      <c r="F473" s="32"/>
      <c r="P473" s="33"/>
      <c r="R473" s="32"/>
      <c r="X473" s="34"/>
      <c r="Y473" s="34"/>
      <c r="AD473" s="34"/>
    </row>
    <row r="474" ht="15.75" customHeight="1">
      <c r="F474" s="32"/>
      <c r="P474" s="33"/>
      <c r="R474" s="32"/>
      <c r="X474" s="34"/>
      <c r="Y474" s="34"/>
      <c r="AD474" s="34"/>
    </row>
    <row r="475" ht="15.75" customHeight="1">
      <c r="F475" s="32"/>
      <c r="P475" s="33"/>
      <c r="R475" s="32"/>
      <c r="X475" s="34"/>
      <c r="Y475" s="34"/>
      <c r="AD475" s="34"/>
    </row>
    <row r="476" ht="15.75" customHeight="1">
      <c r="F476" s="32"/>
      <c r="P476" s="33"/>
      <c r="R476" s="32"/>
      <c r="X476" s="34"/>
      <c r="Y476" s="34"/>
      <c r="AD476" s="34"/>
    </row>
    <row r="477" ht="15.75" customHeight="1">
      <c r="F477" s="32"/>
      <c r="P477" s="33"/>
      <c r="R477" s="32"/>
      <c r="X477" s="34"/>
      <c r="Y477" s="34"/>
      <c r="AD477" s="34"/>
    </row>
    <row r="478" ht="15.75" customHeight="1">
      <c r="F478" s="32"/>
      <c r="P478" s="33"/>
      <c r="R478" s="32"/>
      <c r="X478" s="34"/>
      <c r="Y478" s="34"/>
      <c r="AD478" s="34"/>
    </row>
    <row r="479" ht="15.75" customHeight="1">
      <c r="F479" s="32"/>
      <c r="P479" s="33"/>
      <c r="R479" s="32"/>
      <c r="X479" s="34"/>
      <c r="Y479" s="34"/>
      <c r="AD479" s="34"/>
    </row>
    <row r="480" ht="15.75" customHeight="1">
      <c r="F480" s="32"/>
      <c r="P480" s="33"/>
      <c r="R480" s="32"/>
      <c r="X480" s="34"/>
      <c r="Y480" s="34"/>
      <c r="AD480" s="34"/>
    </row>
    <row r="481" ht="15.75" customHeight="1">
      <c r="F481" s="32"/>
      <c r="P481" s="33"/>
      <c r="R481" s="32"/>
      <c r="X481" s="34"/>
      <c r="Y481" s="34"/>
      <c r="AD481" s="34"/>
    </row>
    <row r="482" ht="15.75" customHeight="1">
      <c r="F482" s="32"/>
      <c r="P482" s="33"/>
      <c r="R482" s="32"/>
      <c r="X482" s="34"/>
      <c r="Y482" s="34"/>
      <c r="AD482" s="34"/>
    </row>
    <row r="483" ht="15.75" customHeight="1">
      <c r="F483" s="32"/>
      <c r="P483" s="33"/>
      <c r="R483" s="32"/>
      <c r="X483" s="34"/>
      <c r="Y483" s="34"/>
      <c r="AD483" s="34"/>
    </row>
    <row r="484" ht="15.75" customHeight="1">
      <c r="F484" s="32"/>
      <c r="P484" s="33"/>
      <c r="R484" s="32"/>
      <c r="X484" s="34"/>
      <c r="Y484" s="34"/>
      <c r="AD484" s="34"/>
    </row>
    <row r="485" ht="15.75" customHeight="1">
      <c r="F485" s="32"/>
      <c r="P485" s="33"/>
      <c r="R485" s="32"/>
      <c r="X485" s="34"/>
      <c r="Y485" s="34"/>
      <c r="AD485" s="34"/>
    </row>
    <row r="486" ht="15.75" customHeight="1">
      <c r="F486" s="32"/>
      <c r="P486" s="33"/>
      <c r="R486" s="32"/>
      <c r="X486" s="34"/>
      <c r="Y486" s="34"/>
      <c r="AD486" s="34"/>
    </row>
    <row r="487" ht="15.75" customHeight="1">
      <c r="F487" s="32"/>
      <c r="P487" s="33"/>
      <c r="R487" s="32"/>
      <c r="X487" s="34"/>
      <c r="Y487" s="34"/>
      <c r="AD487" s="34"/>
    </row>
    <row r="488" ht="15.75" customHeight="1">
      <c r="F488" s="32"/>
      <c r="P488" s="33"/>
      <c r="R488" s="32"/>
      <c r="X488" s="34"/>
      <c r="Y488" s="34"/>
      <c r="AD488" s="34"/>
    </row>
    <row r="489" ht="15.75" customHeight="1">
      <c r="F489" s="32"/>
      <c r="P489" s="33"/>
      <c r="R489" s="32"/>
      <c r="X489" s="34"/>
      <c r="Y489" s="34"/>
      <c r="AD489" s="34"/>
    </row>
    <row r="490" ht="15.75" customHeight="1">
      <c r="F490" s="32"/>
      <c r="P490" s="33"/>
      <c r="R490" s="32"/>
      <c r="X490" s="34"/>
      <c r="Y490" s="34"/>
      <c r="AD490" s="34"/>
    </row>
    <row r="491" ht="15.75" customHeight="1">
      <c r="F491" s="32"/>
      <c r="P491" s="33"/>
      <c r="R491" s="32"/>
      <c r="X491" s="34"/>
      <c r="Y491" s="34"/>
      <c r="AD491" s="34"/>
    </row>
    <row r="492" ht="15.75" customHeight="1">
      <c r="F492" s="32"/>
      <c r="P492" s="33"/>
      <c r="R492" s="32"/>
      <c r="X492" s="34"/>
      <c r="Y492" s="34"/>
      <c r="AD492" s="34"/>
    </row>
    <row r="493" ht="15.75" customHeight="1">
      <c r="F493" s="32"/>
      <c r="P493" s="33"/>
      <c r="R493" s="32"/>
      <c r="X493" s="34"/>
      <c r="Y493" s="34"/>
      <c r="AD493" s="34"/>
    </row>
    <row r="494" ht="15.75" customHeight="1">
      <c r="F494" s="32"/>
      <c r="P494" s="33"/>
      <c r="R494" s="32"/>
      <c r="X494" s="34"/>
      <c r="Y494" s="34"/>
      <c r="AD494" s="34"/>
    </row>
    <row r="495" ht="15.75" customHeight="1">
      <c r="F495" s="32"/>
      <c r="P495" s="33"/>
      <c r="R495" s="32"/>
      <c r="X495" s="34"/>
      <c r="Y495" s="34"/>
      <c r="AD495" s="34"/>
    </row>
    <row r="496" ht="15.75" customHeight="1">
      <c r="F496" s="32"/>
      <c r="P496" s="33"/>
      <c r="R496" s="32"/>
      <c r="X496" s="34"/>
      <c r="Y496" s="34"/>
      <c r="AD496" s="34"/>
    </row>
    <row r="497" ht="15.75" customHeight="1">
      <c r="F497" s="32"/>
      <c r="P497" s="33"/>
      <c r="R497" s="32"/>
      <c r="X497" s="34"/>
      <c r="Y497" s="34"/>
      <c r="AD497" s="34"/>
    </row>
    <row r="498" ht="15.75" customHeight="1">
      <c r="F498" s="32"/>
      <c r="P498" s="33"/>
      <c r="R498" s="32"/>
      <c r="X498" s="34"/>
      <c r="Y498" s="34"/>
      <c r="AD498" s="34"/>
    </row>
    <row r="499" ht="15.75" customHeight="1">
      <c r="F499" s="32"/>
      <c r="P499" s="33"/>
      <c r="R499" s="32"/>
      <c r="X499" s="34"/>
      <c r="Y499" s="34"/>
      <c r="AD499" s="34"/>
    </row>
    <row r="500" ht="15.75" customHeight="1">
      <c r="F500" s="32"/>
      <c r="P500" s="33"/>
      <c r="R500" s="32"/>
      <c r="X500" s="34"/>
      <c r="Y500" s="34"/>
      <c r="AD500" s="34"/>
    </row>
    <row r="501" ht="15.75" customHeight="1">
      <c r="F501" s="32"/>
      <c r="P501" s="33"/>
      <c r="R501" s="32"/>
      <c r="X501" s="34"/>
      <c r="Y501" s="34"/>
      <c r="AD501" s="34"/>
    </row>
    <row r="502" ht="15.75" customHeight="1">
      <c r="F502" s="32"/>
      <c r="P502" s="33"/>
      <c r="R502" s="32"/>
      <c r="X502" s="34"/>
      <c r="Y502" s="34"/>
      <c r="AD502" s="34"/>
    </row>
    <row r="503" ht="15.75" customHeight="1">
      <c r="F503" s="32"/>
      <c r="P503" s="33"/>
      <c r="R503" s="32"/>
      <c r="X503" s="34"/>
      <c r="Y503" s="34"/>
      <c r="AD503" s="34"/>
    </row>
    <row r="504" ht="15.75" customHeight="1">
      <c r="F504" s="32"/>
      <c r="P504" s="33"/>
      <c r="R504" s="32"/>
      <c r="X504" s="34"/>
      <c r="Y504" s="34"/>
      <c r="AD504" s="34"/>
    </row>
    <row r="505" ht="15.75" customHeight="1">
      <c r="F505" s="32"/>
      <c r="P505" s="33"/>
      <c r="R505" s="32"/>
      <c r="X505" s="34"/>
      <c r="Y505" s="34"/>
      <c r="AD505" s="34"/>
    </row>
    <row r="506" ht="15.75" customHeight="1">
      <c r="F506" s="32"/>
      <c r="P506" s="33"/>
      <c r="R506" s="32"/>
      <c r="X506" s="34"/>
      <c r="Y506" s="34"/>
      <c r="AD506" s="34"/>
    </row>
    <row r="507" ht="15.75" customHeight="1">
      <c r="F507" s="32"/>
      <c r="P507" s="33"/>
      <c r="R507" s="32"/>
      <c r="X507" s="34"/>
      <c r="Y507" s="34"/>
      <c r="AD507" s="34"/>
    </row>
    <row r="508" ht="15.75" customHeight="1">
      <c r="F508" s="32"/>
      <c r="P508" s="33"/>
      <c r="R508" s="32"/>
      <c r="X508" s="34"/>
      <c r="Y508" s="34"/>
      <c r="AD508" s="34"/>
    </row>
    <row r="509" ht="15.75" customHeight="1">
      <c r="F509" s="32"/>
      <c r="P509" s="33"/>
      <c r="R509" s="32"/>
      <c r="X509" s="34"/>
      <c r="Y509" s="34"/>
      <c r="AD509" s="34"/>
    </row>
    <row r="510" ht="15.75" customHeight="1">
      <c r="F510" s="32"/>
      <c r="P510" s="33"/>
      <c r="R510" s="32"/>
      <c r="X510" s="34"/>
      <c r="Y510" s="34"/>
      <c r="AD510" s="34"/>
    </row>
    <row r="511" ht="15.75" customHeight="1">
      <c r="F511" s="32"/>
      <c r="P511" s="33"/>
      <c r="R511" s="32"/>
      <c r="X511" s="34"/>
      <c r="Y511" s="34"/>
      <c r="AD511" s="34"/>
    </row>
    <row r="512" ht="15.75" customHeight="1">
      <c r="F512" s="32"/>
      <c r="P512" s="33"/>
      <c r="R512" s="32"/>
      <c r="X512" s="34"/>
      <c r="Y512" s="34"/>
      <c r="AD512" s="34"/>
    </row>
    <row r="513" ht="15.75" customHeight="1">
      <c r="F513" s="32"/>
      <c r="P513" s="33"/>
      <c r="R513" s="32"/>
      <c r="X513" s="34"/>
      <c r="Y513" s="34"/>
      <c r="AD513" s="34"/>
    </row>
    <row r="514" ht="15.75" customHeight="1">
      <c r="F514" s="32"/>
      <c r="P514" s="33"/>
      <c r="R514" s="32"/>
      <c r="X514" s="34"/>
      <c r="Y514" s="34"/>
      <c r="AD514" s="34"/>
    </row>
    <row r="515" ht="15.75" customHeight="1">
      <c r="F515" s="32"/>
      <c r="P515" s="33"/>
      <c r="R515" s="32"/>
      <c r="X515" s="34"/>
      <c r="Y515" s="34"/>
      <c r="AD515" s="34"/>
    </row>
    <row r="516" ht="15.75" customHeight="1">
      <c r="F516" s="32"/>
      <c r="P516" s="33"/>
      <c r="R516" s="32"/>
      <c r="X516" s="34"/>
      <c r="Y516" s="34"/>
      <c r="AD516" s="34"/>
    </row>
    <row r="517" ht="15.75" customHeight="1">
      <c r="F517" s="32"/>
      <c r="P517" s="33"/>
      <c r="R517" s="32"/>
      <c r="X517" s="34"/>
      <c r="Y517" s="34"/>
      <c r="AD517" s="34"/>
    </row>
    <row r="518" ht="15.75" customHeight="1">
      <c r="F518" s="32"/>
      <c r="P518" s="33"/>
      <c r="R518" s="32"/>
      <c r="X518" s="34"/>
      <c r="Y518" s="34"/>
      <c r="AD518" s="34"/>
    </row>
    <row r="519" ht="15.75" customHeight="1">
      <c r="F519" s="32"/>
      <c r="P519" s="33"/>
      <c r="R519" s="32"/>
      <c r="X519" s="34"/>
      <c r="Y519" s="34"/>
      <c r="AD519" s="34"/>
    </row>
    <row r="520" ht="15.75" customHeight="1">
      <c r="F520" s="32"/>
      <c r="P520" s="33"/>
      <c r="R520" s="32"/>
      <c r="X520" s="34"/>
      <c r="Y520" s="34"/>
      <c r="AD520" s="34"/>
    </row>
    <row r="521" ht="15.75" customHeight="1">
      <c r="F521" s="32"/>
      <c r="P521" s="33"/>
      <c r="R521" s="32"/>
      <c r="X521" s="34"/>
      <c r="Y521" s="34"/>
      <c r="AD521" s="34"/>
    </row>
    <row r="522" ht="15.75" customHeight="1">
      <c r="F522" s="32"/>
      <c r="P522" s="33"/>
      <c r="R522" s="32"/>
      <c r="X522" s="34"/>
      <c r="Y522" s="34"/>
      <c r="AD522" s="34"/>
    </row>
    <row r="523" ht="15.75" customHeight="1">
      <c r="F523" s="32"/>
      <c r="P523" s="33"/>
      <c r="R523" s="32"/>
      <c r="X523" s="34"/>
      <c r="Y523" s="34"/>
      <c r="AD523" s="34"/>
    </row>
    <row r="524" ht="15.75" customHeight="1">
      <c r="F524" s="32"/>
      <c r="P524" s="33"/>
      <c r="R524" s="32"/>
      <c r="X524" s="34"/>
      <c r="Y524" s="34"/>
      <c r="AD524" s="34"/>
    </row>
    <row r="525" ht="15.75" customHeight="1">
      <c r="F525" s="32"/>
      <c r="P525" s="33"/>
      <c r="R525" s="32"/>
      <c r="X525" s="34"/>
      <c r="Y525" s="34"/>
      <c r="AD525" s="34"/>
    </row>
    <row r="526" ht="15.75" customHeight="1">
      <c r="F526" s="32"/>
      <c r="P526" s="33"/>
      <c r="R526" s="32"/>
      <c r="X526" s="34"/>
      <c r="Y526" s="34"/>
      <c r="AD526" s="34"/>
    </row>
    <row r="527" ht="15.75" customHeight="1">
      <c r="F527" s="32"/>
      <c r="P527" s="33"/>
      <c r="R527" s="32"/>
      <c r="X527" s="34"/>
      <c r="Y527" s="34"/>
      <c r="AD527" s="34"/>
    </row>
    <row r="528" ht="15.75" customHeight="1">
      <c r="F528" s="32"/>
      <c r="P528" s="33"/>
      <c r="R528" s="32"/>
      <c r="X528" s="34"/>
      <c r="Y528" s="34"/>
      <c r="AD528" s="34"/>
    </row>
    <row r="529" ht="15.75" customHeight="1">
      <c r="F529" s="32"/>
      <c r="P529" s="33"/>
      <c r="R529" s="32"/>
      <c r="X529" s="34"/>
      <c r="Y529" s="34"/>
      <c r="AD529" s="34"/>
    </row>
    <row r="530" ht="15.75" customHeight="1">
      <c r="F530" s="32"/>
      <c r="P530" s="33"/>
      <c r="R530" s="32"/>
      <c r="X530" s="34"/>
      <c r="Y530" s="34"/>
      <c r="AD530" s="34"/>
    </row>
    <row r="531" ht="15.75" customHeight="1">
      <c r="F531" s="32"/>
      <c r="P531" s="33"/>
      <c r="R531" s="32"/>
      <c r="X531" s="34"/>
      <c r="Y531" s="34"/>
      <c r="AD531" s="34"/>
    </row>
    <row r="532" ht="15.75" customHeight="1">
      <c r="F532" s="32"/>
      <c r="P532" s="33"/>
      <c r="R532" s="32"/>
      <c r="X532" s="34"/>
      <c r="Y532" s="34"/>
      <c r="AD532" s="34"/>
    </row>
    <row r="533" ht="15.75" customHeight="1">
      <c r="F533" s="32"/>
      <c r="P533" s="33"/>
      <c r="R533" s="32"/>
      <c r="X533" s="34"/>
      <c r="Y533" s="34"/>
      <c r="AD533" s="34"/>
    </row>
    <row r="534" ht="15.75" customHeight="1">
      <c r="F534" s="32"/>
      <c r="P534" s="33"/>
      <c r="R534" s="32"/>
      <c r="X534" s="34"/>
      <c r="Y534" s="34"/>
      <c r="AD534" s="34"/>
    </row>
    <row r="535" ht="15.75" customHeight="1">
      <c r="F535" s="32"/>
      <c r="P535" s="33"/>
      <c r="R535" s="32"/>
      <c r="X535" s="34"/>
      <c r="Y535" s="34"/>
      <c r="AD535" s="34"/>
    </row>
    <row r="536" ht="15.75" customHeight="1">
      <c r="F536" s="32"/>
      <c r="P536" s="33"/>
      <c r="R536" s="32"/>
      <c r="X536" s="34"/>
      <c r="Y536" s="34"/>
      <c r="AD536" s="34"/>
    </row>
    <row r="537" ht="15.75" customHeight="1">
      <c r="F537" s="32"/>
      <c r="P537" s="33"/>
      <c r="R537" s="32"/>
      <c r="X537" s="34"/>
      <c r="Y537" s="34"/>
      <c r="AD537" s="34"/>
    </row>
    <row r="538" ht="15.75" customHeight="1">
      <c r="F538" s="32"/>
      <c r="P538" s="33"/>
      <c r="R538" s="32"/>
      <c r="X538" s="34"/>
      <c r="Y538" s="34"/>
      <c r="AD538" s="34"/>
    </row>
    <row r="539" ht="15.75" customHeight="1">
      <c r="F539" s="32"/>
      <c r="P539" s="33"/>
      <c r="R539" s="32"/>
      <c r="X539" s="34"/>
      <c r="Y539" s="34"/>
      <c r="AD539" s="34"/>
    </row>
    <row r="540" ht="15.75" customHeight="1">
      <c r="F540" s="32"/>
      <c r="P540" s="33"/>
      <c r="R540" s="32"/>
      <c r="X540" s="34"/>
      <c r="Y540" s="34"/>
      <c r="AD540" s="34"/>
    </row>
    <row r="541" ht="15.75" customHeight="1">
      <c r="F541" s="32"/>
      <c r="P541" s="33"/>
      <c r="R541" s="32"/>
      <c r="X541" s="34"/>
      <c r="Y541" s="34"/>
      <c r="AD541" s="34"/>
    </row>
    <row r="542" ht="15.75" customHeight="1">
      <c r="F542" s="32"/>
      <c r="P542" s="33"/>
      <c r="R542" s="32"/>
      <c r="X542" s="34"/>
      <c r="Y542" s="34"/>
      <c r="AD542" s="34"/>
    </row>
    <row r="543" ht="15.75" customHeight="1">
      <c r="F543" s="32"/>
      <c r="P543" s="33"/>
      <c r="R543" s="32"/>
      <c r="X543" s="34"/>
      <c r="Y543" s="34"/>
      <c r="AD543" s="34"/>
    </row>
    <row r="544" ht="15.75" customHeight="1">
      <c r="F544" s="32"/>
      <c r="P544" s="33"/>
      <c r="R544" s="32"/>
      <c r="X544" s="34"/>
      <c r="Y544" s="34"/>
      <c r="AD544" s="34"/>
    </row>
    <row r="545" ht="15.75" customHeight="1">
      <c r="F545" s="32"/>
      <c r="P545" s="33"/>
      <c r="R545" s="32"/>
      <c r="X545" s="34"/>
      <c r="Y545" s="34"/>
      <c r="AD545" s="34"/>
    </row>
    <row r="546" ht="15.75" customHeight="1">
      <c r="F546" s="32"/>
      <c r="P546" s="33"/>
      <c r="R546" s="32"/>
      <c r="X546" s="34"/>
      <c r="Y546" s="34"/>
      <c r="AD546" s="34"/>
    </row>
    <row r="547" ht="15.75" customHeight="1">
      <c r="F547" s="32"/>
      <c r="P547" s="33"/>
      <c r="R547" s="32"/>
      <c r="X547" s="34"/>
      <c r="Y547" s="34"/>
      <c r="AD547" s="34"/>
    </row>
    <row r="548" ht="15.75" customHeight="1">
      <c r="F548" s="32"/>
      <c r="P548" s="33"/>
      <c r="R548" s="32"/>
      <c r="X548" s="34"/>
      <c r="Y548" s="34"/>
      <c r="AD548" s="34"/>
    </row>
    <row r="549" ht="15.75" customHeight="1">
      <c r="F549" s="32"/>
      <c r="P549" s="33"/>
      <c r="R549" s="32"/>
      <c r="X549" s="34"/>
      <c r="Y549" s="34"/>
      <c r="AD549" s="34"/>
    </row>
    <row r="550" ht="15.75" customHeight="1">
      <c r="F550" s="32"/>
      <c r="P550" s="33"/>
      <c r="R550" s="32"/>
      <c r="X550" s="34"/>
      <c r="Y550" s="34"/>
      <c r="AD550" s="34"/>
    </row>
    <row r="551" ht="15.75" customHeight="1">
      <c r="F551" s="32"/>
      <c r="P551" s="33"/>
      <c r="R551" s="32"/>
      <c r="X551" s="34"/>
      <c r="Y551" s="34"/>
      <c r="AD551" s="34"/>
    </row>
    <row r="552" ht="15.75" customHeight="1">
      <c r="F552" s="32"/>
      <c r="P552" s="33"/>
      <c r="R552" s="32"/>
      <c r="X552" s="34"/>
      <c r="Y552" s="34"/>
      <c r="AD552" s="34"/>
    </row>
    <row r="553" ht="15.75" customHeight="1">
      <c r="F553" s="32"/>
      <c r="P553" s="33"/>
      <c r="R553" s="32"/>
      <c r="X553" s="34"/>
      <c r="Y553" s="34"/>
      <c r="AD553" s="34"/>
    </row>
    <row r="554" ht="15.75" customHeight="1">
      <c r="F554" s="32"/>
      <c r="P554" s="33"/>
      <c r="R554" s="32"/>
      <c r="X554" s="34"/>
      <c r="Y554" s="34"/>
      <c r="AD554" s="34"/>
    </row>
    <row r="555" ht="15.75" customHeight="1">
      <c r="F555" s="32"/>
      <c r="P555" s="33"/>
      <c r="R555" s="32"/>
      <c r="X555" s="34"/>
      <c r="Y555" s="34"/>
      <c r="AD555" s="34"/>
    </row>
    <row r="556" ht="15.75" customHeight="1">
      <c r="F556" s="32"/>
      <c r="P556" s="33"/>
      <c r="R556" s="32"/>
      <c r="X556" s="34"/>
      <c r="Y556" s="34"/>
      <c r="AD556" s="34"/>
    </row>
    <row r="557" ht="15.75" customHeight="1">
      <c r="F557" s="32"/>
      <c r="P557" s="33"/>
      <c r="R557" s="32"/>
      <c r="X557" s="34"/>
      <c r="Y557" s="34"/>
      <c r="AD557" s="34"/>
    </row>
    <row r="558" ht="15.75" customHeight="1">
      <c r="F558" s="32"/>
      <c r="P558" s="33"/>
      <c r="R558" s="32"/>
      <c r="X558" s="34"/>
      <c r="Y558" s="34"/>
      <c r="AD558" s="34"/>
    </row>
    <row r="559" ht="15.75" customHeight="1">
      <c r="F559" s="32"/>
      <c r="P559" s="33"/>
      <c r="R559" s="32"/>
      <c r="X559" s="34"/>
      <c r="Y559" s="34"/>
      <c r="AD559" s="34"/>
    </row>
    <row r="560" ht="15.75" customHeight="1">
      <c r="F560" s="32"/>
      <c r="P560" s="33"/>
      <c r="R560" s="32"/>
      <c r="X560" s="34"/>
      <c r="Y560" s="34"/>
      <c r="AD560" s="34"/>
    </row>
    <row r="561" ht="15.75" customHeight="1">
      <c r="F561" s="32"/>
      <c r="P561" s="33"/>
      <c r="R561" s="32"/>
      <c r="X561" s="34"/>
      <c r="Y561" s="34"/>
      <c r="AD561" s="34"/>
    </row>
    <row r="562" ht="15.75" customHeight="1">
      <c r="F562" s="32"/>
      <c r="P562" s="33"/>
      <c r="R562" s="32"/>
      <c r="X562" s="34"/>
      <c r="Y562" s="34"/>
      <c r="AD562" s="34"/>
    </row>
    <row r="563" ht="15.75" customHeight="1">
      <c r="F563" s="32"/>
      <c r="P563" s="33"/>
      <c r="R563" s="32"/>
      <c r="X563" s="34"/>
      <c r="Y563" s="34"/>
      <c r="AD563" s="34"/>
    </row>
    <row r="564" ht="15.75" customHeight="1">
      <c r="F564" s="32"/>
      <c r="P564" s="33"/>
      <c r="R564" s="32"/>
      <c r="X564" s="34"/>
      <c r="Y564" s="34"/>
      <c r="AD564" s="34"/>
    </row>
    <row r="565" ht="15.75" customHeight="1">
      <c r="F565" s="32"/>
      <c r="P565" s="33"/>
      <c r="R565" s="32"/>
      <c r="X565" s="34"/>
      <c r="Y565" s="34"/>
      <c r="AD565" s="34"/>
    </row>
    <row r="566" ht="15.75" customHeight="1">
      <c r="F566" s="32"/>
      <c r="P566" s="33"/>
      <c r="R566" s="32"/>
      <c r="X566" s="34"/>
      <c r="Y566" s="34"/>
      <c r="AD566" s="34"/>
    </row>
    <row r="567" ht="15.75" customHeight="1">
      <c r="F567" s="32"/>
      <c r="P567" s="33"/>
      <c r="R567" s="32"/>
      <c r="X567" s="34"/>
      <c r="Y567" s="34"/>
      <c r="AD567" s="34"/>
    </row>
    <row r="568" ht="15.75" customHeight="1">
      <c r="F568" s="32"/>
      <c r="P568" s="33"/>
      <c r="R568" s="32"/>
      <c r="X568" s="34"/>
      <c r="Y568" s="34"/>
      <c r="AD568" s="34"/>
    </row>
    <row r="569" ht="15.75" customHeight="1">
      <c r="F569" s="32"/>
      <c r="P569" s="33"/>
      <c r="R569" s="32"/>
      <c r="X569" s="34"/>
      <c r="Y569" s="34"/>
      <c r="AD569" s="34"/>
    </row>
    <row r="570" ht="15.75" customHeight="1">
      <c r="F570" s="32"/>
      <c r="P570" s="33"/>
      <c r="R570" s="32"/>
      <c r="X570" s="34"/>
      <c r="Y570" s="34"/>
      <c r="AD570" s="34"/>
    </row>
    <row r="571" ht="15.75" customHeight="1">
      <c r="F571" s="32"/>
      <c r="P571" s="33"/>
      <c r="R571" s="32"/>
      <c r="X571" s="34"/>
      <c r="Y571" s="34"/>
      <c r="AD571" s="34"/>
    </row>
    <row r="572" ht="15.75" customHeight="1">
      <c r="F572" s="32"/>
      <c r="P572" s="33"/>
      <c r="R572" s="32"/>
      <c r="X572" s="34"/>
      <c r="Y572" s="34"/>
      <c r="AD572" s="34"/>
    </row>
    <row r="573" ht="15.75" customHeight="1">
      <c r="F573" s="32"/>
      <c r="P573" s="33"/>
      <c r="R573" s="32"/>
      <c r="X573" s="34"/>
      <c r="Y573" s="34"/>
      <c r="AD573" s="34"/>
    </row>
    <row r="574" ht="15.75" customHeight="1">
      <c r="F574" s="32"/>
      <c r="P574" s="33"/>
      <c r="R574" s="32"/>
      <c r="X574" s="34"/>
      <c r="Y574" s="34"/>
      <c r="AD574" s="34"/>
    </row>
    <row r="575" ht="15.75" customHeight="1">
      <c r="F575" s="32"/>
      <c r="P575" s="33"/>
      <c r="R575" s="32"/>
      <c r="X575" s="34"/>
      <c r="Y575" s="34"/>
      <c r="AD575" s="34"/>
    </row>
    <row r="576" ht="15.75" customHeight="1">
      <c r="F576" s="32"/>
      <c r="P576" s="33"/>
      <c r="R576" s="32"/>
      <c r="X576" s="34"/>
      <c r="Y576" s="34"/>
      <c r="AD576" s="34"/>
    </row>
    <row r="577" ht="15.75" customHeight="1">
      <c r="F577" s="32"/>
      <c r="P577" s="33"/>
      <c r="R577" s="32"/>
      <c r="X577" s="34"/>
      <c r="Y577" s="34"/>
      <c r="AD577" s="34"/>
    </row>
    <row r="578" ht="15.75" customHeight="1">
      <c r="F578" s="32"/>
      <c r="P578" s="33"/>
      <c r="R578" s="32"/>
      <c r="X578" s="34"/>
      <c r="Y578" s="34"/>
      <c r="AD578" s="34"/>
    </row>
    <row r="579" ht="15.75" customHeight="1">
      <c r="F579" s="32"/>
      <c r="P579" s="33"/>
      <c r="R579" s="32"/>
      <c r="X579" s="34"/>
      <c r="Y579" s="34"/>
      <c r="AD579" s="34"/>
    </row>
    <row r="580" ht="15.75" customHeight="1">
      <c r="F580" s="32"/>
      <c r="P580" s="33"/>
      <c r="R580" s="32"/>
      <c r="X580" s="34"/>
      <c r="Y580" s="34"/>
      <c r="AD580" s="34"/>
    </row>
    <row r="581" ht="15.75" customHeight="1">
      <c r="F581" s="32"/>
      <c r="P581" s="33"/>
      <c r="R581" s="32"/>
      <c r="X581" s="34"/>
      <c r="Y581" s="34"/>
      <c r="AD581" s="34"/>
    </row>
    <row r="582" ht="15.75" customHeight="1">
      <c r="F582" s="32"/>
      <c r="P582" s="33"/>
      <c r="R582" s="32"/>
      <c r="X582" s="34"/>
      <c r="Y582" s="34"/>
      <c r="AD582" s="34"/>
    </row>
    <row r="583" ht="15.75" customHeight="1">
      <c r="F583" s="32"/>
      <c r="P583" s="33"/>
      <c r="R583" s="32"/>
      <c r="X583" s="34"/>
      <c r="Y583" s="34"/>
      <c r="AD583" s="34"/>
    </row>
    <row r="584" ht="15.75" customHeight="1">
      <c r="F584" s="32"/>
      <c r="P584" s="33"/>
      <c r="R584" s="32"/>
      <c r="X584" s="34"/>
      <c r="Y584" s="34"/>
      <c r="AD584" s="34"/>
    </row>
    <row r="585" ht="15.75" customHeight="1">
      <c r="F585" s="32"/>
      <c r="P585" s="33"/>
      <c r="R585" s="32"/>
      <c r="X585" s="34"/>
      <c r="Y585" s="34"/>
      <c r="AD585" s="34"/>
    </row>
    <row r="586" ht="15.75" customHeight="1">
      <c r="F586" s="32"/>
      <c r="P586" s="33"/>
      <c r="R586" s="32"/>
      <c r="X586" s="34"/>
      <c r="Y586" s="34"/>
      <c r="AD586" s="34"/>
    </row>
    <row r="587" ht="15.75" customHeight="1">
      <c r="F587" s="32"/>
      <c r="P587" s="33"/>
      <c r="R587" s="32"/>
      <c r="X587" s="34"/>
      <c r="Y587" s="34"/>
      <c r="AD587" s="34"/>
    </row>
    <row r="588" ht="15.75" customHeight="1">
      <c r="F588" s="32"/>
      <c r="P588" s="33"/>
      <c r="R588" s="32"/>
      <c r="X588" s="34"/>
      <c r="Y588" s="34"/>
      <c r="AD588" s="34"/>
    </row>
    <row r="589" ht="15.75" customHeight="1">
      <c r="F589" s="32"/>
      <c r="P589" s="33"/>
      <c r="R589" s="32"/>
      <c r="X589" s="34"/>
      <c r="Y589" s="34"/>
      <c r="AD589" s="34"/>
    </row>
    <row r="590" ht="15.75" customHeight="1">
      <c r="F590" s="32"/>
      <c r="P590" s="33"/>
      <c r="R590" s="32"/>
      <c r="X590" s="34"/>
      <c r="Y590" s="34"/>
      <c r="AD590" s="34"/>
    </row>
    <row r="591" ht="15.75" customHeight="1">
      <c r="F591" s="32"/>
      <c r="P591" s="33"/>
      <c r="R591" s="32"/>
      <c r="X591" s="34"/>
      <c r="Y591" s="34"/>
      <c r="AD591" s="34"/>
    </row>
    <row r="592" ht="15.75" customHeight="1">
      <c r="F592" s="32"/>
      <c r="P592" s="33"/>
      <c r="R592" s="32"/>
      <c r="X592" s="34"/>
      <c r="Y592" s="34"/>
      <c r="AD592" s="34"/>
    </row>
    <row r="593" ht="15.75" customHeight="1">
      <c r="F593" s="32"/>
      <c r="P593" s="33"/>
      <c r="R593" s="32"/>
      <c r="X593" s="34"/>
      <c r="Y593" s="34"/>
      <c r="AD593" s="34"/>
    </row>
    <row r="594" ht="15.75" customHeight="1">
      <c r="F594" s="32"/>
      <c r="P594" s="33"/>
      <c r="R594" s="32"/>
      <c r="X594" s="34"/>
      <c r="Y594" s="34"/>
      <c r="AD594" s="34"/>
    </row>
    <row r="595" ht="15.75" customHeight="1">
      <c r="F595" s="32"/>
      <c r="P595" s="33"/>
      <c r="R595" s="32"/>
      <c r="X595" s="34"/>
      <c r="Y595" s="34"/>
      <c r="AD595" s="34"/>
    </row>
    <row r="596" ht="15.75" customHeight="1">
      <c r="F596" s="32"/>
      <c r="P596" s="33"/>
      <c r="R596" s="32"/>
      <c r="X596" s="34"/>
      <c r="Y596" s="34"/>
      <c r="AD596" s="34"/>
    </row>
    <row r="597" ht="15.75" customHeight="1">
      <c r="F597" s="32"/>
      <c r="P597" s="33"/>
      <c r="R597" s="32"/>
      <c r="X597" s="34"/>
      <c r="Y597" s="34"/>
      <c r="AD597" s="34"/>
    </row>
    <row r="598" ht="15.75" customHeight="1">
      <c r="F598" s="32"/>
      <c r="P598" s="33"/>
      <c r="R598" s="32"/>
      <c r="X598" s="34"/>
      <c r="Y598" s="34"/>
      <c r="AD598" s="34"/>
    </row>
    <row r="599" ht="15.75" customHeight="1">
      <c r="F599" s="32"/>
      <c r="P599" s="33"/>
      <c r="R599" s="32"/>
      <c r="X599" s="34"/>
      <c r="Y599" s="34"/>
      <c r="AD599" s="34"/>
    </row>
    <row r="600" ht="15.75" customHeight="1">
      <c r="F600" s="32"/>
      <c r="P600" s="33"/>
      <c r="R600" s="32"/>
      <c r="X600" s="34"/>
      <c r="Y600" s="34"/>
      <c r="AD600" s="34"/>
    </row>
    <row r="601" ht="15.75" customHeight="1">
      <c r="F601" s="32"/>
      <c r="P601" s="33"/>
      <c r="R601" s="32"/>
      <c r="X601" s="34"/>
      <c r="Y601" s="34"/>
      <c r="AD601" s="34"/>
    </row>
    <row r="602" ht="15.75" customHeight="1">
      <c r="F602" s="32"/>
      <c r="P602" s="33"/>
      <c r="R602" s="32"/>
      <c r="X602" s="34"/>
      <c r="Y602" s="34"/>
      <c r="AD602" s="34"/>
    </row>
    <row r="603" ht="15.75" customHeight="1">
      <c r="F603" s="32"/>
      <c r="P603" s="33"/>
      <c r="R603" s="32"/>
      <c r="X603" s="34"/>
      <c r="Y603" s="34"/>
      <c r="AD603" s="34"/>
    </row>
    <row r="604" ht="15.75" customHeight="1">
      <c r="F604" s="32"/>
      <c r="P604" s="33"/>
      <c r="R604" s="32"/>
      <c r="X604" s="34"/>
      <c r="Y604" s="34"/>
      <c r="AD604" s="34"/>
    </row>
    <row r="605" ht="15.75" customHeight="1">
      <c r="F605" s="32"/>
      <c r="P605" s="33"/>
      <c r="R605" s="32"/>
      <c r="X605" s="34"/>
      <c r="Y605" s="34"/>
      <c r="AD605" s="34"/>
    </row>
    <row r="606" ht="15.75" customHeight="1">
      <c r="F606" s="32"/>
      <c r="P606" s="33"/>
      <c r="R606" s="32"/>
      <c r="X606" s="34"/>
      <c r="Y606" s="34"/>
      <c r="AD606" s="34"/>
    </row>
    <row r="607" ht="15.75" customHeight="1">
      <c r="F607" s="32"/>
      <c r="P607" s="33"/>
      <c r="R607" s="32"/>
      <c r="X607" s="34"/>
      <c r="Y607" s="34"/>
      <c r="AD607" s="34"/>
    </row>
    <row r="608" ht="15.75" customHeight="1">
      <c r="F608" s="32"/>
      <c r="P608" s="33"/>
      <c r="R608" s="32"/>
      <c r="X608" s="34"/>
      <c r="Y608" s="34"/>
      <c r="AD608" s="34"/>
    </row>
    <row r="609" ht="15.75" customHeight="1">
      <c r="F609" s="32"/>
      <c r="P609" s="33"/>
      <c r="R609" s="32"/>
      <c r="X609" s="34"/>
      <c r="Y609" s="34"/>
      <c r="AD609" s="34"/>
    </row>
    <row r="610" ht="15.75" customHeight="1">
      <c r="F610" s="32"/>
      <c r="P610" s="33"/>
      <c r="R610" s="32"/>
      <c r="X610" s="34"/>
      <c r="Y610" s="34"/>
      <c r="AD610" s="34"/>
    </row>
    <row r="611" ht="15.75" customHeight="1">
      <c r="F611" s="32"/>
      <c r="P611" s="33"/>
      <c r="R611" s="32"/>
      <c r="X611" s="34"/>
      <c r="Y611" s="34"/>
      <c r="AD611" s="34"/>
    </row>
    <row r="612" ht="15.75" customHeight="1">
      <c r="F612" s="32"/>
      <c r="P612" s="33"/>
      <c r="R612" s="32"/>
      <c r="X612" s="34"/>
      <c r="Y612" s="34"/>
      <c r="AD612" s="34"/>
    </row>
    <row r="613" ht="15.75" customHeight="1">
      <c r="F613" s="32"/>
      <c r="P613" s="33"/>
      <c r="R613" s="32"/>
      <c r="X613" s="34"/>
      <c r="Y613" s="34"/>
      <c r="AD613" s="34"/>
    </row>
    <row r="614" ht="15.75" customHeight="1">
      <c r="F614" s="32"/>
      <c r="P614" s="33"/>
      <c r="R614" s="32"/>
      <c r="X614" s="34"/>
      <c r="Y614" s="34"/>
      <c r="AD614" s="34"/>
    </row>
    <row r="615" ht="15.75" customHeight="1">
      <c r="F615" s="32"/>
      <c r="P615" s="33"/>
      <c r="R615" s="32"/>
      <c r="X615" s="34"/>
      <c r="Y615" s="34"/>
      <c r="AD615" s="34"/>
    </row>
    <row r="616" ht="15.75" customHeight="1">
      <c r="F616" s="32"/>
      <c r="P616" s="33"/>
      <c r="R616" s="32"/>
      <c r="X616" s="34"/>
      <c r="Y616" s="34"/>
      <c r="AD616" s="34"/>
    </row>
    <row r="617" ht="15.75" customHeight="1">
      <c r="F617" s="32"/>
      <c r="P617" s="33"/>
      <c r="R617" s="32"/>
      <c r="X617" s="34"/>
      <c r="Y617" s="34"/>
      <c r="AD617" s="34"/>
    </row>
    <row r="618" ht="15.75" customHeight="1">
      <c r="F618" s="32"/>
      <c r="P618" s="33"/>
      <c r="R618" s="32"/>
      <c r="X618" s="34"/>
      <c r="Y618" s="34"/>
      <c r="AD618" s="34"/>
    </row>
    <row r="619" ht="15.75" customHeight="1">
      <c r="F619" s="32"/>
      <c r="P619" s="33"/>
      <c r="R619" s="32"/>
      <c r="X619" s="34"/>
      <c r="Y619" s="34"/>
      <c r="AD619" s="34"/>
    </row>
    <row r="620" ht="15.75" customHeight="1">
      <c r="F620" s="32"/>
      <c r="P620" s="33"/>
      <c r="R620" s="32"/>
      <c r="X620" s="34"/>
      <c r="Y620" s="34"/>
      <c r="AD620" s="34"/>
    </row>
    <row r="621" ht="15.75" customHeight="1">
      <c r="F621" s="32"/>
      <c r="P621" s="33"/>
      <c r="R621" s="32"/>
      <c r="X621" s="34"/>
      <c r="Y621" s="34"/>
      <c r="AD621" s="34"/>
    </row>
    <row r="622" ht="15.75" customHeight="1">
      <c r="F622" s="32"/>
      <c r="P622" s="33"/>
      <c r="R622" s="32"/>
      <c r="X622" s="34"/>
      <c r="Y622" s="34"/>
      <c r="AD622" s="34"/>
    </row>
    <row r="623" ht="15.75" customHeight="1">
      <c r="F623" s="32"/>
      <c r="P623" s="33"/>
      <c r="R623" s="32"/>
      <c r="X623" s="34"/>
      <c r="Y623" s="34"/>
      <c r="AD623" s="34"/>
    </row>
    <row r="624" ht="15.75" customHeight="1">
      <c r="F624" s="32"/>
      <c r="P624" s="33"/>
      <c r="R624" s="32"/>
      <c r="X624" s="34"/>
      <c r="Y624" s="34"/>
      <c r="AD624" s="34"/>
    </row>
    <row r="625" ht="15.75" customHeight="1">
      <c r="F625" s="32"/>
      <c r="P625" s="33"/>
      <c r="R625" s="32"/>
      <c r="X625" s="34"/>
      <c r="Y625" s="34"/>
      <c r="AD625" s="34"/>
    </row>
    <row r="626" ht="15.75" customHeight="1">
      <c r="F626" s="32"/>
      <c r="P626" s="33"/>
      <c r="R626" s="32"/>
      <c r="X626" s="34"/>
      <c r="Y626" s="34"/>
      <c r="AD626" s="34"/>
    </row>
    <row r="627" ht="15.75" customHeight="1">
      <c r="F627" s="32"/>
      <c r="P627" s="33"/>
      <c r="R627" s="32"/>
      <c r="X627" s="34"/>
      <c r="Y627" s="34"/>
      <c r="AD627" s="34"/>
    </row>
    <row r="628" ht="15.75" customHeight="1">
      <c r="F628" s="32"/>
      <c r="P628" s="33"/>
      <c r="R628" s="32"/>
      <c r="X628" s="34"/>
      <c r="Y628" s="34"/>
      <c r="AD628" s="34"/>
    </row>
    <row r="629" ht="15.75" customHeight="1">
      <c r="F629" s="32"/>
      <c r="P629" s="33"/>
      <c r="R629" s="32"/>
      <c r="X629" s="34"/>
      <c r="Y629" s="34"/>
      <c r="AD629" s="34"/>
    </row>
    <row r="630" ht="15.75" customHeight="1">
      <c r="F630" s="32"/>
      <c r="P630" s="33"/>
      <c r="R630" s="32"/>
      <c r="X630" s="34"/>
      <c r="Y630" s="34"/>
      <c r="AD630" s="34"/>
    </row>
    <row r="631" ht="15.75" customHeight="1">
      <c r="F631" s="32"/>
      <c r="P631" s="33"/>
      <c r="R631" s="32"/>
      <c r="X631" s="34"/>
      <c r="Y631" s="34"/>
      <c r="AD631" s="34"/>
    </row>
    <row r="632" ht="15.75" customHeight="1">
      <c r="F632" s="32"/>
      <c r="P632" s="33"/>
      <c r="R632" s="32"/>
      <c r="X632" s="34"/>
      <c r="Y632" s="34"/>
      <c r="AD632" s="34"/>
    </row>
    <row r="633" ht="15.75" customHeight="1">
      <c r="F633" s="32"/>
      <c r="P633" s="33"/>
      <c r="R633" s="32"/>
      <c r="X633" s="34"/>
      <c r="Y633" s="34"/>
      <c r="AD633" s="34"/>
    </row>
    <row r="634" ht="15.75" customHeight="1">
      <c r="F634" s="32"/>
      <c r="P634" s="33"/>
      <c r="R634" s="32"/>
      <c r="X634" s="34"/>
      <c r="Y634" s="34"/>
      <c r="AD634" s="34"/>
    </row>
    <row r="635" ht="15.75" customHeight="1">
      <c r="F635" s="32"/>
      <c r="P635" s="33"/>
      <c r="R635" s="32"/>
      <c r="X635" s="34"/>
      <c r="Y635" s="34"/>
      <c r="AD635" s="34"/>
    </row>
    <row r="636" ht="15.75" customHeight="1">
      <c r="F636" s="32"/>
      <c r="P636" s="33"/>
      <c r="R636" s="32"/>
      <c r="X636" s="34"/>
      <c r="Y636" s="34"/>
      <c r="AD636" s="34"/>
    </row>
    <row r="637" ht="15.75" customHeight="1">
      <c r="F637" s="32"/>
      <c r="P637" s="33"/>
      <c r="R637" s="32"/>
      <c r="X637" s="34"/>
      <c r="Y637" s="34"/>
      <c r="AD637" s="34"/>
    </row>
    <row r="638" ht="15.75" customHeight="1">
      <c r="F638" s="32"/>
      <c r="P638" s="33"/>
      <c r="R638" s="32"/>
      <c r="X638" s="34"/>
      <c r="Y638" s="34"/>
      <c r="AD638" s="34"/>
    </row>
    <row r="639" ht="15.75" customHeight="1">
      <c r="F639" s="32"/>
      <c r="P639" s="33"/>
      <c r="R639" s="32"/>
      <c r="X639" s="34"/>
      <c r="Y639" s="34"/>
      <c r="AD639" s="34"/>
    </row>
    <row r="640" ht="15.75" customHeight="1">
      <c r="F640" s="32"/>
      <c r="P640" s="33"/>
      <c r="R640" s="32"/>
      <c r="X640" s="34"/>
      <c r="Y640" s="34"/>
      <c r="AD640" s="34"/>
    </row>
    <row r="641" ht="15.75" customHeight="1">
      <c r="F641" s="32"/>
      <c r="P641" s="33"/>
      <c r="R641" s="32"/>
      <c r="X641" s="34"/>
      <c r="Y641" s="34"/>
      <c r="AD641" s="34"/>
    </row>
    <row r="642" ht="15.75" customHeight="1">
      <c r="F642" s="32"/>
      <c r="P642" s="33"/>
      <c r="R642" s="32"/>
      <c r="X642" s="34"/>
      <c r="Y642" s="34"/>
      <c r="AD642" s="34"/>
    </row>
    <row r="643" ht="15.75" customHeight="1">
      <c r="F643" s="32"/>
      <c r="P643" s="33"/>
      <c r="R643" s="32"/>
      <c r="X643" s="34"/>
      <c r="Y643" s="34"/>
      <c r="AD643" s="34"/>
    </row>
    <row r="644" ht="15.75" customHeight="1">
      <c r="F644" s="32"/>
      <c r="P644" s="33"/>
      <c r="R644" s="32"/>
      <c r="X644" s="34"/>
      <c r="Y644" s="34"/>
      <c r="AD644" s="34"/>
    </row>
    <row r="645" ht="15.75" customHeight="1">
      <c r="F645" s="32"/>
      <c r="P645" s="33"/>
      <c r="R645" s="32"/>
      <c r="X645" s="34"/>
      <c r="Y645" s="34"/>
      <c r="AD645" s="34"/>
    </row>
    <row r="646" ht="15.75" customHeight="1">
      <c r="F646" s="32"/>
      <c r="P646" s="33"/>
      <c r="R646" s="32"/>
      <c r="X646" s="34"/>
      <c r="Y646" s="34"/>
      <c r="AD646" s="34"/>
    </row>
    <row r="647" ht="15.75" customHeight="1">
      <c r="F647" s="32"/>
      <c r="P647" s="33"/>
      <c r="R647" s="32"/>
      <c r="X647" s="34"/>
      <c r="Y647" s="34"/>
      <c r="AD647" s="34"/>
    </row>
    <row r="648" ht="15.75" customHeight="1">
      <c r="F648" s="32"/>
      <c r="P648" s="33"/>
      <c r="R648" s="32"/>
      <c r="X648" s="34"/>
      <c r="Y648" s="34"/>
      <c r="AD648" s="34"/>
    </row>
    <row r="649" ht="15.75" customHeight="1">
      <c r="F649" s="32"/>
      <c r="P649" s="33"/>
      <c r="R649" s="32"/>
      <c r="X649" s="34"/>
      <c r="Y649" s="34"/>
      <c r="AD649" s="34"/>
    </row>
    <row r="650" ht="15.75" customHeight="1">
      <c r="F650" s="32"/>
      <c r="P650" s="33"/>
      <c r="R650" s="32"/>
      <c r="X650" s="34"/>
      <c r="Y650" s="34"/>
      <c r="AD650" s="34"/>
    </row>
    <row r="651" ht="15.75" customHeight="1">
      <c r="F651" s="32"/>
      <c r="P651" s="33"/>
      <c r="R651" s="32"/>
      <c r="X651" s="34"/>
      <c r="Y651" s="34"/>
      <c r="AD651" s="34"/>
    </row>
    <row r="652" ht="15.75" customHeight="1">
      <c r="F652" s="32"/>
      <c r="P652" s="33"/>
      <c r="R652" s="32"/>
      <c r="X652" s="34"/>
      <c r="Y652" s="34"/>
      <c r="AD652" s="34"/>
    </row>
    <row r="653" ht="15.75" customHeight="1">
      <c r="F653" s="32"/>
      <c r="P653" s="33"/>
      <c r="R653" s="32"/>
      <c r="X653" s="34"/>
      <c r="Y653" s="34"/>
      <c r="AD653" s="34"/>
    </row>
    <row r="654" ht="15.75" customHeight="1">
      <c r="F654" s="32"/>
      <c r="P654" s="33"/>
      <c r="R654" s="32"/>
      <c r="X654" s="34"/>
      <c r="Y654" s="34"/>
      <c r="AD654" s="34"/>
    </row>
    <row r="655" ht="15.75" customHeight="1">
      <c r="F655" s="32"/>
      <c r="P655" s="33"/>
      <c r="R655" s="32"/>
      <c r="X655" s="34"/>
      <c r="Y655" s="34"/>
      <c r="AD655" s="34"/>
    </row>
    <row r="656" ht="15.75" customHeight="1">
      <c r="F656" s="32"/>
      <c r="P656" s="33"/>
      <c r="R656" s="32"/>
      <c r="X656" s="34"/>
      <c r="Y656" s="34"/>
      <c r="AD656" s="34"/>
    </row>
    <row r="657" ht="15.75" customHeight="1">
      <c r="F657" s="32"/>
      <c r="P657" s="33"/>
      <c r="R657" s="32"/>
      <c r="X657" s="34"/>
      <c r="Y657" s="34"/>
      <c r="AD657" s="34"/>
    </row>
    <row r="658" ht="15.75" customHeight="1">
      <c r="F658" s="32"/>
      <c r="P658" s="33"/>
      <c r="R658" s="32"/>
      <c r="X658" s="34"/>
      <c r="Y658" s="34"/>
      <c r="AD658" s="34"/>
    </row>
    <row r="659" ht="15.75" customHeight="1">
      <c r="F659" s="32"/>
      <c r="P659" s="33"/>
      <c r="R659" s="32"/>
      <c r="X659" s="34"/>
      <c r="Y659" s="34"/>
      <c r="AD659" s="34"/>
    </row>
    <row r="660" ht="15.75" customHeight="1">
      <c r="F660" s="32"/>
      <c r="P660" s="33"/>
      <c r="R660" s="32"/>
      <c r="X660" s="34"/>
      <c r="Y660" s="34"/>
      <c r="AD660" s="34"/>
    </row>
    <row r="661" ht="15.75" customHeight="1">
      <c r="F661" s="32"/>
      <c r="P661" s="33"/>
      <c r="R661" s="32"/>
      <c r="X661" s="34"/>
      <c r="Y661" s="34"/>
      <c r="AD661" s="34"/>
    </row>
    <row r="662" ht="15.75" customHeight="1">
      <c r="F662" s="32"/>
      <c r="P662" s="33"/>
      <c r="R662" s="32"/>
      <c r="X662" s="34"/>
      <c r="Y662" s="34"/>
      <c r="AD662" s="34"/>
    </row>
    <row r="663" ht="15.75" customHeight="1">
      <c r="F663" s="32"/>
      <c r="P663" s="33"/>
      <c r="R663" s="32"/>
      <c r="X663" s="34"/>
      <c r="Y663" s="34"/>
      <c r="AD663" s="34"/>
    </row>
    <row r="664" ht="15.75" customHeight="1">
      <c r="F664" s="32"/>
      <c r="P664" s="33"/>
      <c r="R664" s="32"/>
      <c r="X664" s="34"/>
      <c r="Y664" s="34"/>
      <c r="AD664" s="34"/>
    </row>
    <row r="665" ht="15.75" customHeight="1">
      <c r="F665" s="32"/>
      <c r="P665" s="33"/>
      <c r="R665" s="32"/>
      <c r="X665" s="34"/>
      <c r="Y665" s="34"/>
      <c r="AD665" s="34"/>
    </row>
    <row r="666" ht="15.75" customHeight="1">
      <c r="F666" s="32"/>
      <c r="P666" s="33"/>
      <c r="R666" s="32"/>
      <c r="X666" s="34"/>
      <c r="Y666" s="34"/>
      <c r="AD666" s="34"/>
    </row>
    <row r="667" ht="15.75" customHeight="1">
      <c r="F667" s="32"/>
      <c r="P667" s="33"/>
      <c r="R667" s="32"/>
      <c r="X667" s="34"/>
      <c r="Y667" s="34"/>
      <c r="AD667" s="34"/>
    </row>
    <row r="668" ht="15.75" customHeight="1">
      <c r="F668" s="32"/>
      <c r="P668" s="33"/>
      <c r="R668" s="32"/>
      <c r="X668" s="34"/>
      <c r="Y668" s="34"/>
      <c r="AD668" s="34"/>
    </row>
    <row r="669" ht="15.75" customHeight="1">
      <c r="F669" s="32"/>
      <c r="P669" s="33"/>
      <c r="R669" s="32"/>
      <c r="X669" s="34"/>
      <c r="Y669" s="34"/>
      <c r="AD669" s="34"/>
    </row>
    <row r="670" ht="15.75" customHeight="1">
      <c r="F670" s="32"/>
      <c r="P670" s="33"/>
      <c r="R670" s="32"/>
      <c r="X670" s="34"/>
      <c r="Y670" s="34"/>
      <c r="AD670" s="34"/>
    </row>
    <row r="671" ht="15.75" customHeight="1">
      <c r="F671" s="32"/>
      <c r="P671" s="33"/>
      <c r="R671" s="32"/>
      <c r="X671" s="34"/>
      <c r="Y671" s="34"/>
      <c r="AD671" s="34"/>
    </row>
    <row r="672" ht="15.75" customHeight="1">
      <c r="F672" s="32"/>
      <c r="P672" s="33"/>
      <c r="R672" s="32"/>
      <c r="X672" s="34"/>
      <c r="Y672" s="34"/>
      <c r="AD672" s="34"/>
    </row>
    <row r="673" ht="15.75" customHeight="1">
      <c r="F673" s="32"/>
      <c r="P673" s="33"/>
      <c r="R673" s="32"/>
      <c r="X673" s="34"/>
      <c r="Y673" s="34"/>
      <c r="AD673" s="34"/>
    </row>
    <row r="674" ht="15.75" customHeight="1">
      <c r="F674" s="32"/>
      <c r="P674" s="33"/>
      <c r="R674" s="32"/>
      <c r="X674" s="34"/>
      <c r="Y674" s="34"/>
      <c r="AD674" s="34"/>
    </row>
    <row r="675" ht="15.75" customHeight="1">
      <c r="F675" s="32"/>
      <c r="P675" s="33"/>
      <c r="R675" s="32"/>
      <c r="X675" s="34"/>
      <c r="Y675" s="34"/>
      <c r="AD675" s="34"/>
    </row>
    <row r="676" ht="15.75" customHeight="1">
      <c r="F676" s="32"/>
      <c r="P676" s="33"/>
      <c r="R676" s="32"/>
      <c r="X676" s="34"/>
      <c r="Y676" s="34"/>
      <c r="AD676" s="34"/>
    </row>
    <row r="677" ht="15.75" customHeight="1">
      <c r="F677" s="32"/>
      <c r="P677" s="33"/>
      <c r="R677" s="32"/>
      <c r="X677" s="34"/>
      <c r="Y677" s="34"/>
      <c r="AD677" s="34"/>
    </row>
    <row r="678" ht="15.75" customHeight="1">
      <c r="F678" s="32"/>
      <c r="P678" s="33"/>
      <c r="R678" s="32"/>
      <c r="X678" s="34"/>
      <c r="Y678" s="34"/>
      <c r="AD678" s="34"/>
    </row>
    <row r="679" ht="15.75" customHeight="1">
      <c r="F679" s="32"/>
      <c r="P679" s="33"/>
      <c r="R679" s="32"/>
      <c r="X679" s="34"/>
      <c r="Y679" s="34"/>
      <c r="AD679" s="34"/>
    </row>
    <row r="680" ht="15.75" customHeight="1">
      <c r="F680" s="32"/>
      <c r="P680" s="33"/>
      <c r="R680" s="32"/>
      <c r="X680" s="34"/>
      <c r="Y680" s="34"/>
      <c r="AD680" s="34"/>
    </row>
    <row r="681" ht="15.75" customHeight="1">
      <c r="F681" s="32"/>
      <c r="P681" s="33"/>
      <c r="R681" s="32"/>
      <c r="X681" s="34"/>
      <c r="Y681" s="34"/>
      <c r="AD681" s="34"/>
    </row>
    <row r="682" ht="15.75" customHeight="1">
      <c r="F682" s="32"/>
      <c r="P682" s="33"/>
      <c r="R682" s="32"/>
      <c r="X682" s="34"/>
      <c r="Y682" s="34"/>
      <c r="AD682" s="34"/>
    </row>
    <row r="683" ht="15.75" customHeight="1">
      <c r="F683" s="32"/>
      <c r="P683" s="33"/>
      <c r="R683" s="32"/>
      <c r="X683" s="34"/>
      <c r="Y683" s="34"/>
      <c r="AD683" s="34"/>
    </row>
    <row r="684" ht="15.75" customHeight="1">
      <c r="F684" s="32"/>
      <c r="P684" s="33"/>
      <c r="R684" s="32"/>
      <c r="X684" s="34"/>
      <c r="Y684" s="34"/>
      <c r="AD684" s="34"/>
    </row>
    <row r="685" ht="15.75" customHeight="1">
      <c r="F685" s="32"/>
      <c r="P685" s="33"/>
      <c r="R685" s="32"/>
      <c r="X685" s="34"/>
      <c r="Y685" s="34"/>
      <c r="AD685" s="34"/>
    </row>
    <row r="686" ht="15.75" customHeight="1">
      <c r="F686" s="32"/>
      <c r="P686" s="33"/>
      <c r="R686" s="32"/>
      <c r="X686" s="34"/>
      <c r="Y686" s="34"/>
      <c r="AD686" s="34"/>
    </row>
    <row r="687" ht="15.75" customHeight="1">
      <c r="F687" s="32"/>
      <c r="P687" s="33"/>
      <c r="R687" s="32"/>
      <c r="X687" s="34"/>
      <c r="Y687" s="34"/>
      <c r="AD687" s="34"/>
    </row>
    <row r="688" ht="15.75" customHeight="1">
      <c r="F688" s="32"/>
      <c r="P688" s="33"/>
      <c r="R688" s="32"/>
      <c r="X688" s="34"/>
      <c r="Y688" s="34"/>
      <c r="AD688" s="34"/>
    </row>
    <row r="689" ht="15.75" customHeight="1">
      <c r="F689" s="32"/>
      <c r="P689" s="33"/>
      <c r="R689" s="32"/>
      <c r="X689" s="34"/>
      <c r="Y689" s="34"/>
      <c r="AD689" s="34"/>
    </row>
    <row r="690" ht="15.75" customHeight="1">
      <c r="F690" s="32"/>
      <c r="P690" s="33"/>
      <c r="R690" s="32"/>
      <c r="X690" s="34"/>
      <c r="Y690" s="34"/>
      <c r="AD690" s="34"/>
    </row>
    <row r="691" ht="15.75" customHeight="1">
      <c r="F691" s="32"/>
      <c r="P691" s="33"/>
      <c r="R691" s="32"/>
      <c r="X691" s="34"/>
      <c r="Y691" s="34"/>
      <c r="AD691" s="34"/>
    </row>
    <row r="692" ht="15.75" customHeight="1">
      <c r="F692" s="32"/>
      <c r="P692" s="33"/>
      <c r="R692" s="32"/>
      <c r="X692" s="34"/>
      <c r="Y692" s="34"/>
      <c r="AD692" s="34"/>
    </row>
    <row r="693" ht="15.75" customHeight="1">
      <c r="F693" s="32"/>
      <c r="P693" s="33"/>
      <c r="R693" s="32"/>
      <c r="X693" s="34"/>
      <c r="Y693" s="34"/>
      <c r="AD693" s="34"/>
    </row>
    <row r="694" ht="15.75" customHeight="1">
      <c r="F694" s="32"/>
      <c r="P694" s="33"/>
      <c r="R694" s="32"/>
      <c r="X694" s="34"/>
      <c r="Y694" s="34"/>
      <c r="AD694" s="34"/>
    </row>
    <row r="695" ht="15.75" customHeight="1">
      <c r="F695" s="32"/>
      <c r="P695" s="33"/>
      <c r="R695" s="32"/>
      <c r="X695" s="34"/>
      <c r="Y695" s="34"/>
      <c r="AD695" s="34"/>
    </row>
    <row r="696" ht="15.75" customHeight="1">
      <c r="F696" s="32"/>
      <c r="P696" s="33"/>
      <c r="R696" s="32"/>
      <c r="X696" s="34"/>
      <c r="Y696" s="34"/>
      <c r="AD696" s="34"/>
    </row>
    <row r="697" ht="15.75" customHeight="1">
      <c r="F697" s="32"/>
      <c r="P697" s="33"/>
      <c r="R697" s="32"/>
      <c r="X697" s="34"/>
      <c r="Y697" s="34"/>
      <c r="AD697" s="34"/>
    </row>
    <row r="698" ht="15.75" customHeight="1">
      <c r="F698" s="32"/>
      <c r="P698" s="33"/>
      <c r="R698" s="32"/>
      <c r="X698" s="34"/>
      <c r="Y698" s="34"/>
      <c r="AD698" s="34"/>
    </row>
    <row r="699" ht="15.75" customHeight="1">
      <c r="F699" s="32"/>
      <c r="P699" s="33"/>
      <c r="R699" s="32"/>
      <c r="X699" s="34"/>
      <c r="Y699" s="34"/>
      <c r="AD699" s="34"/>
    </row>
    <row r="700" ht="15.75" customHeight="1">
      <c r="F700" s="32"/>
      <c r="P700" s="33"/>
      <c r="R700" s="32"/>
      <c r="X700" s="34"/>
      <c r="Y700" s="34"/>
      <c r="AD700" s="34"/>
    </row>
    <row r="701" ht="15.75" customHeight="1">
      <c r="F701" s="32"/>
      <c r="P701" s="33"/>
      <c r="R701" s="32"/>
      <c r="X701" s="34"/>
      <c r="Y701" s="34"/>
      <c r="AD701" s="34"/>
    </row>
    <row r="702" ht="15.75" customHeight="1">
      <c r="F702" s="32"/>
      <c r="P702" s="33"/>
      <c r="R702" s="32"/>
      <c r="X702" s="34"/>
      <c r="Y702" s="34"/>
      <c r="AD702" s="34"/>
    </row>
    <row r="703" ht="15.75" customHeight="1">
      <c r="F703" s="32"/>
      <c r="P703" s="33"/>
      <c r="R703" s="32"/>
      <c r="X703" s="34"/>
      <c r="Y703" s="34"/>
      <c r="AD703" s="34"/>
    </row>
    <row r="704" ht="15.75" customHeight="1">
      <c r="F704" s="32"/>
      <c r="P704" s="33"/>
      <c r="R704" s="32"/>
      <c r="X704" s="34"/>
      <c r="Y704" s="34"/>
      <c r="AD704" s="34"/>
    </row>
    <row r="705" ht="15.75" customHeight="1">
      <c r="F705" s="32"/>
      <c r="P705" s="33"/>
      <c r="R705" s="32"/>
      <c r="X705" s="34"/>
      <c r="Y705" s="34"/>
      <c r="AD705" s="34"/>
    </row>
    <row r="706" ht="15.75" customHeight="1">
      <c r="F706" s="32"/>
      <c r="P706" s="33"/>
      <c r="R706" s="32"/>
      <c r="X706" s="34"/>
      <c r="Y706" s="34"/>
      <c r="AD706" s="34"/>
    </row>
    <row r="707" ht="15.75" customHeight="1">
      <c r="F707" s="32"/>
      <c r="P707" s="33"/>
      <c r="R707" s="32"/>
      <c r="X707" s="34"/>
      <c r="Y707" s="34"/>
      <c r="AD707" s="34"/>
    </row>
    <row r="708" ht="15.75" customHeight="1">
      <c r="F708" s="32"/>
      <c r="P708" s="33"/>
      <c r="R708" s="32"/>
      <c r="X708" s="34"/>
      <c r="Y708" s="34"/>
      <c r="AD708" s="34"/>
    </row>
    <row r="709" ht="15.75" customHeight="1">
      <c r="F709" s="32"/>
      <c r="P709" s="33"/>
      <c r="R709" s="32"/>
      <c r="X709" s="34"/>
      <c r="Y709" s="34"/>
      <c r="AD709" s="34"/>
    </row>
    <row r="710" ht="15.75" customHeight="1">
      <c r="F710" s="32"/>
      <c r="P710" s="33"/>
      <c r="R710" s="32"/>
      <c r="X710" s="34"/>
      <c r="Y710" s="34"/>
      <c r="AD710" s="34"/>
    </row>
    <row r="711" ht="15.75" customHeight="1">
      <c r="F711" s="32"/>
      <c r="P711" s="33"/>
      <c r="R711" s="32"/>
      <c r="X711" s="34"/>
      <c r="Y711" s="34"/>
      <c r="AD711" s="34"/>
    </row>
    <row r="712" ht="15.75" customHeight="1">
      <c r="F712" s="32"/>
      <c r="P712" s="33"/>
      <c r="R712" s="32"/>
      <c r="X712" s="34"/>
      <c r="Y712" s="34"/>
      <c r="AD712" s="34"/>
    </row>
    <row r="713" ht="15.75" customHeight="1">
      <c r="F713" s="32"/>
      <c r="P713" s="33"/>
      <c r="R713" s="32"/>
      <c r="X713" s="34"/>
      <c r="Y713" s="34"/>
      <c r="AD713" s="34"/>
    </row>
    <row r="714" ht="15.75" customHeight="1">
      <c r="F714" s="32"/>
      <c r="P714" s="33"/>
      <c r="R714" s="32"/>
      <c r="X714" s="34"/>
      <c r="Y714" s="34"/>
      <c r="AD714" s="34"/>
    </row>
    <row r="715" ht="15.75" customHeight="1">
      <c r="F715" s="32"/>
      <c r="P715" s="33"/>
      <c r="R715" s="32"/>
      <c r="X715" s="34"/>
      <c r="Y715" s="34"/>
      <c r="AD715" s="34"/>
    </row>
    <row r="716" ht="15.75" customHeight="1">
      <c r="F716" s="32"/>
      <c r="P716" s="33"/>
      <c r="R716" s="32"/>
      <c r="X716" s="34"/>
      <c r="Y716" s="34"/>
      <c r="AD716" s="34"/>
    </row>
    <row r="717" ht="15.75" customHeight="1">
      <c r="F717" s="32"/>
      <c r="P717" s="33"/>
      <c r="R717" s="32"/>
      <c r="X717" s="34"/>
      <c r="Y717" s="34"/>
      <c r="AD717" s="34"/>
    </row>
    <row r="718" ht="15.75" customHeight="1">
      <c r="F718" s="32"/>
      <c r="P718" s="33"/>
      <c r="R718" s="32"/>
      <c r="X718" s="34"/>
      <c r="Y718" s="34"/>
      <c r="AD718" s="34"/>
    </row>
    <row r="719" ht="15.75" customHeight="1">
      <c r="F719" s="32"/>
      <c r="P719" s="33"/>
      <c r="R719" s="32"/>
      <c r="X719" s="34"/>
      <c r="Y719" s="34"/>
      <c r="AD719" s="34"/>
    </row>
    <row r="720" ht="15.75" customHeight="1">
      <c r="F720" s="32"/>
      <c r="P720" s="33"/>
      <c r="R720" s="32"/>
      <c r="X720" s="34"/>
      <c r="Y720" s="34"/>
      <c r="AD720" s="34"/>
    </row>
    <row r="721" ht="15.75" customHeight="1">
      <c r="F721" s="32"/>
      <c r="P721" s="33"/>
      <c r="R721" s="32"/>
      <c r="X721" s="34"/>
      <c r="Y721" s="34"/>
      <c r="AD721" s="34"/>
    </row>
    <row r="722" ht="15.75" customHeight="1">
      <c r="F722" s="32"/>
      <c r="P722" s="33"/>
      <c r="R722" s="32"/>
      <c r="X722" s="34"/>
      <c r="Y722" s="34"/>
      <c r="AD722" s="34"/>
    </row>
    <row r="723" ht="15.75" customHeight="1">
      <c r="F723" s="32"/>
      <c r="P723" s="33"/>
      <c r="R723" s="32"/>
      <c r="X723" s="34"/>
      <c r="Y723" s="34"/>
      <c r="AD723" s="34"/>
    </row>
    <row r="724" ht="15.75" customHeight="1">
      <c r="F724" s="32"/>
      <c r="P724" s="33"/>
      <c r="R724" s="32"/>
      <c r="X724" s="34"/>
      <c r="Y724" s="34"/>
      <c r="AD724" s="34"/>
    </row>
    <row r="725" ht="15.75" customHeight="1">
      <c r="F725" s="32"/>
      <c r="P725" s="33"/>
      <c r="R725" s="32"/>
      <c r="X725" s="34"/>
      <c r="Y725" s="34"/>
      <c r="AD725" s="34"/>
    </row>
    <row r="726" ht="15.75" customHeight="1">
      <c r="F726" s="32"/>
      <c r="P726" s="33"/>
      <c r="R726" s="32"/>
      <c r="X726" s="34"/>
      <c r="Y726" s="34"/>
      <c r="AD726" s="34"/>
    </row>
    <row r="727" ht="15.75" customHeight="1">
      <c r="F727" s="32"/>
      <c r="P727" s="33"/>
      <c r="R727" s="32"/>
      <c r="X727" s="34"/>
      <c r="Y727" s="34"/>
      <c r="AD727" s="34"/>
    </row>
    <row r="728" ht="15.75" customHeight="1">
      <c r="F728" s="32"/>
      <c r="P728" s="33"/>
      <c r="R728" s="32"/>
      <c r="X728" s="34"/>
      <c r="Y728" s="34"/>
      <c r="AD728" s="34"/>
    </row>
    <row r="729" ht="15.75" customHeight="1">
      <c r="F729" s="32"/>
      <c r="P729" s="33"/>
      <c r="R729" s="32"/>
      <c r="X729" s="34"/>
      <c r="Y729" s="34"/>
      <c r="AD729" s="34"/>
    </row>
    <row r="730" ht="15.75" customHeight="1">
      <c r="F730" s="32"/>
      <c r="P730" s="33"/>
      <c r="R730" s="32"/>
      <c r="X730" s="34"/>
      <c r="Y730" s="34"/>
      <c r="AD730" s="34"/>
    </row>
    <row r="731" ht="15.75" customHeight="1">
      <c r="F731" s="32"/>
      <c r="P731" s="33"/>
      <c r="R731" s="32"/>
      <c r="X731" s="34"/>
      <c r="Y731" s="34"/>
      <c r="AD731" s="34"/>
    </row>
    <row r="732" ht="15.75" customHeight="1">
      <c r="F732" s="32"/>
      <c r="P732" s="33"/>
      <c r="R732" s="32"/>
      <c r="X732" s="34"/>
      <c r="Y732" s="34"/>
      <c r="AD732" s="34"/>
    </row>
    <row r="733" ht="15.75" customHeight="1">
      <c r="F733" s="32"/>
      <c r="P733" s="33"/>
      <c r="R733" s="32"/>
      <c r="X733" s="34"/>
      <c r="Y733" s="34"/>
      <c r="AD733" s="34"/>
    </row>
    <row r="734" ht="15.75" customHeight="1">
      <c r="F734" s="32"/>
      <c r="P734" s="33"/>
      <c r="R734" s="32"/>
      <c r="X734" s="34"/>
      <c r="Y734" s="34"/>
      <c r="AD734" s="34"/>
    </row>
    <row r="735" ht="15.75" customHeight="1">
      <c r="F735" s="32"/>
      <c r="P735" s="33"/>
      <c r="R735" s="32"/>
      <c r="X735" s="34"/>
      <c r="Y735" s="34"/>
      <c r="AD735" s="34"/>
    </row>
    <row r="736" ht="15.75" customHeight="1">
      <c r="F736" s="32"/>
      <c r="P736" s="33"/>
      <c r="R736" s="32"/>
      <c r="X736" s="34"/>
      <c r="Y736" s="34"/>
      <c r="AD736" s="34"/>
    </row>
    <row r="737" ht="15.75" customHeight="1">
      <c r="F737" s="32"/>
      <c r="P737" s="33"/>
      <c r="R737" s="32"/>
      <c r="X737" s="34"/>
      <c r="Y737" s="34"/>
      <c r="AD737" s="34"/>
    </row>
    <row r="738" ht="15.75" customHeight="1">
      <c r="F738" s="32"/>
      <c r="P738" s="33"/>
      <c r="R738" s="32"/>
      <c r="X738" s="34"/>
      <c r="Y738" s="34"/>
      <c r="AD738" s="34"/>
    </row>
    <row r="739" ht="15.75" customHeight="1">
      <c r="F739" s="32"/>
      <c r="P739" s="33"/>
      <c r="R739" s="32"/>
      <c r="X739" s="34"/>
      <c r="Y739" s="34"/>
      <c r="AD739" s="34"/>
    </row>
    <row r="740" ht="15.75" customHeight="1">
      <c r="F740" s="32"/>
      <c r="P740" s="33"/>
      <c r="R740" s="32"/>
      <c r="X740" s="34"/>
      <c r="Y740" s="34"/>
      <c r="AD740" s="34"/>
    </row>
    <row r="741" ht="15.75" customHeight="1">
      <c r="F741" s="32"/>
      <c r="P741" s="33"/>
      <c r="R741" s="32"/>
      <c r="X741" s="34"/>
      <c r="Y741" s="34"/>
      <c r="AD741" s="34"/>
    </row>
    <row r="742" ht="15.75" customHeight="1">
      <c r="F742" s="32"/>
      <c r="P742" s="33"/>
      <c r="R742" s="32"/>
      <c r="X742" s="34"/>
      <c r="Y742" s="34"/>
      <c r="AD742" s="34"/>
    </row>
    <row r="743" ht="15.75" customHeight="1">
      <c r="F743" s="32"/>
      <c r="P743" s="33"/>
      <c r="R743" s="32"/>
      <c r="X743" s="34"/>
      <c r="Y743" s="34"/>
      <c r="AD743" s="34"/>
    </row>
    <row r="744" ht="15.75" customHeight="1">
      <c r="F744" s="32"/>
      <c r="P744" s="33"/>
      <c r="R744" s="32"/>
      <c r="X744" s="34"/>
      <c r="Y744" s="34"/>
      <c r="AD744" s="34"/>
    </row>
    <row r="745" ht="15.75" customHeight="1">
      <c r="F745" s="32"/>
      <c r="P745" s="33"/>
      <c r="R745" s="32"/>
      <c r="X745" s="34"/>
      <c r="Y745" s="34"/>
      <c r="AD745" s="34"/>
    </row>
    <row r="746" ht="15.75" customHeight="1">
      <c r="F746" s="32"/>
      <c r="P746" s="33"/>
      <c r="R746" s="32"/>
      <c r="X746" s="34"/>
      <c r="Y746" s="34"/>
      <c r="AD746" s="34"/>
    </row>
    <row r="747" ht="15.75" customHeight="1">
      <c r="F747" s="32"/>
      <c r="P747" s="33"/>
      <c r="R747" s="32"/>
      <c r="X747" s="34"/>
      <c r="Y747" s="34"/>
      <c r="AD747" s="34"/>
    </row>
    <row r="748" ht="15.75" customHeight="1">
      <c r="F748" s="32"/>
      <c r="P748" s="33"/>
      <c r="R748" s="32"/>
      <c r="X748" s="34"/>
      <c r="Y748" s="34"/>
      <c r="AD748" s="34"/>
    </row>
    <row r="749" ht="15.75" customHeight="1">
      <c r="F749" s="32"/>
      <c r="P749" s="33"/>
      <c r="R749" s="32"/>
      <c r="X749" s="34"/>
      <c r="Y749" s="34"/>
      <c r="AD749" s="34"/>
    </row>
    <row r="750" ht="15.75" customHeight="1">
      <c r="F750" s="32"/>
      <c r="P750" s="33"/>
      <c r="R750" s="32"/>
      <c r="X750" s="34"/>
      <c r="Y750" s="34"/>
      <c r="AD750" s="34"/>
    </row>
    <row r="751" ht="15.75" customHeight="1">
      <c r="F751" s="32"/>
      <c r="P751" s="33"/>
      <c r="R751" s="32"/>
      <c r="X751" s="34"/>
      <c r="Y751" s="34"/>
      <c r="AD751" s="34"/>
    </row>
    <row r="752" ht="15.75" customHeight="1">
      <c r="F752" s="32"/>
      <c r="P752" s="33"/>
      <c r="R752" s="32"/>
      <c r="X752" s="34"/>
      <c r="Y752" s="34"/>
      <c r="AD752" s="34"/>
    </row>
    <row r="753" ht="15.75" customHeight="1">
      <c r="F753" s="32"/>
      <c r="P753" s="33"/>
      <c r="R753" s="32"/>
      <c r="X753" s="34"/>
      <c r="Y753" s="34"/>
      <c r="AD753" s="34"/>
    </row>
    <row r="754" ht="15.75" customHeight="1">
      <c r="F754" s="32"/>
      <c r="P754" s="33"/>
      <c r="R754" s="32"/>
      <c r="X754" s="34"/>
      <c r="Y754" s="34"/>
      <c r="AD754" s="34"/>
    </row>
    <row r="755" ht="15.75" customHeight="1">
      <c r="F755" s="32"/>
      <c r="P755" s="33"/>
      <c r="R755" s="32"/>
      <c r="X755" s="34"/>
      <c r="Y755" s="34"/>
      <c r="AD755" s="34"/>
    </row>
    <row r="756" ht="15.75" customHeight="1">
      <c r="F756" s="32"/>
      <c r="P756" s="33"/>
      <c r="R756" s="32"/>
      <c r="X756" s="34"/>
      <c r="Y756" s="34"/>
      <c r="AD756" s="34"/>
    </row>
    <row r="757" ht="15.75" customHeight="1">
      <c r="F757" s="32"/>
      <c r="P757" s="33"/>
      <c r="R757" s="32"/>
      <c r="X757" s="34"/>
      <c r="Y757" s="34"/>
      <c r="AD757" s="34"/>
    </row>
    <row r="758" ht="15.75" customHeight="1">
      <c r="F758" s="32"/>
      <c r="P758" s="33"/>
      <c r="R758" s="32"/>
      <c r="X758" s="34"/>
      <c r="Y758" s="34"/>
      <c r="AD758" s="34"/>
    </row>
    <row r="759" ht="15.75" customHeight="1">
      <c r="F759" s="32"/>
      <c r="P759" s="33"/>
      <c r="R759" s="32"/>
      <c r="X759" s="34"/>
      <c r="Y759" s="34"/>
      <c r="AD759" s="34"/>
    </row>
    <row r="760" ht="15.75" customHeight="1">
      <c r="F760" s="32"/>
      <c r="P760" s="33"/>
      <c r="R760" s="32"/>
      <c r="X760" s="34"/>
      <c r="Y760" s="34"/>
      <c r="AD760" s="34"/>
    </row>
    <row r="761" ht="15.75" customHeight="1">
      <c r="F761" s="32"/>
      <c r="P761" s="33"/>
      <c r="R761" s="32"/>
      <c r="X761" s="34"/>
      <c r="Y761" s="34"/>
      <c r="AD761" s="34"/>
    </row>
    <row r="762" ht="15.75" customHeight="1">
      <c r="F762" s="32"/>
      <c r="P762" s="33"/>
      <c r="R762" s="32"/>
      <c r="X762" s="34"/>
      <c r="Y762" s="34"/>
      <c r="AD762" s="34"/>
    </row>
    <row r="763" ht="15.75" customHeight="1">
      <c r="F763" s="32"/>
      <c r="P763" s="33"/>
      <c r="R763" s="32"/>
      <c r="X763" s="34"/>
      <c r="Y763" s="34"/>
      <c r="AD763" s="34"/>
    </row>
    <row r="764" ht="15.75" customHeight="1">
      <c r="F764" s="32"/>
      <c r="P764" s="33"/>
      <c r="R764" s="32"/>
      <c r="X764" s="34"/>
      <c r="Y764" s="34"/>
      <c r="AD764" s="34"/>
    </row>
    <row r="765" ht="15.75" customHeight="1">
      <c r="F765" s="32"/>
      <c r="P765" s="33"/>
      <c r="R765" s="32"/>
      <c r="X765" s="34"/>
      <c r="Y765" s="34"/>
      <c r="AD765" s="34"/>
    </row>
    <row r="766" ht="15.75" customHeight="1">
      <c r="F766" s="32"/>
      <c r="P766" s="33"/>
      <c r="R766" s="32"/>
      <c r="X766" s="34"/>
      <c r="Y766" s="34"/>
      <c r="AD766" s="34"/>
    </row>
    <row r="767" ht="15.75" customHeight="1">
      <c r="F767" s="32"/>
      <c r="P767" s="33"/>
      <c r="R767" s="32"/>
      <c r="X767" s="34"/>
      <c r="Y767" s="34"/>
      <c r="AD767" s="34"/>
    </row>
    <row r="768" ht="15.75" customHeight="1">
      <c r="F768" s="32"/>
      <c r="P768" s="33"/>
      <c r="R768" s="32"/>
      <c r="X768" s="34"/>
      <c r="Y768" s="34"/>
      <c r="AD768" s="34"/>
    </row>
    <row r="769" ht="15.75" customHeight="1">
      <c r="F769" s="32"/>
      <c r="P769" s="33"/>
      <c r="R769" s="32"/>
      <c r="X769" s="34"/>
      <c r="Y769" s="34"/>
      <c r="AD769" s="34"/>
    </row>
    <row r="770" ht="15.75" customHeight="1">
      <c r="F770" s="32"/>
      <c r="P770" s="33"/>
      <c r="R770" s="32"/>
      <c r="X770" s="34"/>
      <c r="Y770" s="34"/>
      <c r="AD770" s="34"/>
    </row>
    <row r="771" ht="15.75" customHeight="1">
      <c r="F771" s="32"/>
      <c r="P771" s="33"/>
      <c r="R771" s="32"/>
      <c r="X771" s="34"/>
      <c r="Y771" s="34"/>
      <c r="AD771" s="34"/>
    </row>
    <row r="772" ht="15.75" customHeight="1">
      <c r="F772" s="32"/>
      <c r="P772" s="33"/>
      <c r="R772" s="32"/>
      <c r="X772" s="34"/>
      <c r="Y772" s="34"/>
      <c r="AD772" s="34"/>
    </row>
    <row r="773" ht="15.75" customHeight="1">
      <c r="F773" s="32"/>
      <c r="P773" s="33"/>
      <c r="R773" s="32"/>
      <c r="X773" s="34"/>
      <c r="Y773" s="34"/>
      <c r="AD773" s="34"/>
    </row>
    <row r="774" ht="15.75" customHeight="1">
      <c r="F774" s="32"/>
      <c r="P774" s="33"/>
      <c r="R774" s="32"/>
      <c r="X774" s="34"/>
      <c r="Y774" s="34"/>
      <c r="AD774" s="34"/>
    </row>
    <row r="775" ht="15.75" customHeight="1">
      <c r="F775" s="32"/>
      <c r="P775" s="33"/>
      <c r="R775" s="32"/>
      <c r="X775" s="34"/>
      <c r="Y775" s="34"/>
      <c r="AD775" s="34"/>
    </row>
    <row r="776" ht="15.75" customHeight="1">
      <c r="F776" s="32"/>
      <c r="P776" s="33"/>
      <c r="R776" s="32"/>
      <c r="X776" s="34"/>
      <c r="Y776" s="34"/>
      <c r="AD776" s="34"/>
    </row>
    <row r="777" ht="15.75" customHeight="1">
      <c r="F777" s="32"/>
      <c r="P777" s="33"/>
      <c r="R777" s="32"/>
      <c r="X777" s="34"/>
      <c r="Y777" s="34"/>
      <c r="AD777" s="34"/>
    </row>
    <row r="778" ht="15.75" customHeight="1">
      <c r="F778" s="32"/>
      <c r="P778" s="33"/>
      <c r="R778" s="32"/>
      <c r="X778" s="34"/>
      <c r="Y778" s="34"/>
      <c r="AD778" s="34"/>
    </row>
    <row r="779" ht="15.75" customHeight="1">
      <c r="F779" s="32"/>
      <c r="P779" s="33"/>
      <c r="R779" s="32"/>
      <c r="X779" s="34"/>
      <c r="Y779" s="34"/>
      <c r="AD779" s="34"/>
    </row>
    <row r="780" ht="15.75" customHeight="1">
      <c r="F780" s="32"/>
      <c r="P780" s="33"/>
      <c r="R780" s="32"/>
      <c r="X780" s="34"/>
      <c r="Y780" s="34"/>
      <c r="AD780" s="34"/>
    </row>
    <row r="781" ht="15.75" customHeight="1">
      <c r="F781" s="32"/>
      <c r="P781" s="33"/>
      <c r="R781" s="32"/>
      <c r="X781" s="34"/>
      <c r="Y781" s="34"/>
      <c r="AD781" s="34"/>
    </row>
    <row r="782" ht="15.75" customHeight="1">
      <c r="F782" s="32"/>
      <c r="P782" s="33"/>
      <c r="R782" s="32"/>
      <c r="X782" s="34"/>
      <c r="Y782" s="34"/>
      <c r="AD782" s="34"/>
    </row>
    <row r="783" ht="15.75" customHeight="1">
      <c r="F783" s="32"/>
      <c r="P783" s="33"/>
      <c r="R783" s="32"/>
      <c r="X783" s="34"/>
      <c r="Y783" s="34"/>
      <c r="AD783" s="34"/>
    </row>
    <row r="784" ht="15.75" customHeight="1">
      <c r="F784" s="32"/>
      <c r="P784" s="33"/>
      <c r="R784" s="32"/>
      <c r="X784" s="34"/>
      <c r="Y784" s="34"/>
      <c r="AD784" s="34"/>
    </row>
    <row r="785" ht="15.75" customHeight="1">
      <c r="F785" s="32"/>
      <c r="P785" s="33"/>
      <c r="R785" s="32"/>
      <c r="X785" s="34"/>
      <c r="Y785" s="34"/>
      <c r="AD785" s="34"/>
    </row>
    <row r="786" ht="15.75" customHeight="1">
      <c r="F786" s="32"/>
      <c r="P786" s="33"/>
      <c r="R786" s="32"/>
      <c r="X786" s="34"/>
      <c r="Y786" s="34"/>
      <c r="AD786" s="34"/>
    </row>
    <row r="787" ht="15.75" customHeight="1">
      <c r="F787" s="32"/>
      <c r="P787" s="33"/>
      <c r="R787" s="32"/>
      <c r="X787" s="34"/>
      <c r="Y787" s="34"/>
      <c r="AD787" s="34"/>
    </row>
    <row r="788" ht="15.75" customHeight="1">
      <c r="F788" s="32"/>
      <c r="P788" s="33"/>
      <c r="R788" s="32"/>
      <c r="X788" s="34"/>
      <c r="Y788" s="34"/>
      <c r="AD788" s="34"/>
    </row>
    <row r="789" ht="15.75" customHeight="1">
      <c r="F789" s="32"/>
      <c r="P789" s="33"/>
      <c r="R789" s="32"/>
      <c r="X789" s="34"/>
      <c r="Y789" s="34"/>
      <c r="AD789" s="34"/>
    </row>
    <row r="790" ht="15.75" customHeight="1">
      <c r="F790" s="32"/>
      <c r="P790" s="33"/>
      <c r="R790" s="32"/>
      <c r="X790" s="34"/>
      <c r="Y790" s="34"/>
      <c r="AD790" s="34"/>
    </row>
    <row r="791" ht="15.75" customHeight="1">
      <c r="F791" s="32"/>
      <c r="P791" s="33"/>
      <c r="R791" s="32"/>
      <c r="X791" s="34"/>
      <c r="Y791" s="34"/>
      <c r="AD791" s="34"/>
    </row>
    <row r="792" ht="15.75" customHeight="1">
      <c r="F792" s="32"/>
      <c r="P792" s="33"/>
      <c r="R792" s="32"/>
      <c r="X792" s="34"/>
      <c r="Y792" s="34"/>
      <c r="AD792" s="34"/>
    </row>
    <row r="793" ht="15.75" customHeight="1">
      <c r="F793" s="32"/>
      <c r="P793" s="33"/>
      <c r="R793" s="32"/>
      <c r="X793" s="34"/>
      <c r="Y793" s="34"/>
      <c r="AD793" s="34"/>
    </row>
    <row r="794" ht="15.75" customHeight="1">
      <c r="F794" s="32"/>
      <c r="P794" s="33"/>
      <c r="R794" s="32"/>
      <c r="X794" s="34"/>
      <c r="Y794" s="34"/>
      <c r="AD794" s="34"/>
    </row>
    <row r="795" ht="15.75" customHeight="1">
      <c r="F795" s="32"/>
      <c r="P795" s="33"/>
      <c r="R795" s="32"/>
      <c r="X795" s="34"/>
      <c r="Y795" s="34"/>
      <c r="AD795" s="34"/>
    </row>
    <row r="796" ht="15.75" customHeight="1">
      <c r="F796" s="32"/>
      <c r="P796" s="33"/>
      <c r="R796" s="32"/>
      <c r="X796" s="34"/>
      <c r="Y796" s="34"/>
      <c r="AD796" s="34"/>
    </row>
    <row r="797" ht="15.75" customHeight="1">
      <c r="F797" s="32"/>
      <c r="P797" s="33"/>
      <c r="R797" s="32"/>
      <c r="X797" s="34"/>
      <c r="Y797" s="34"/>
      <c r="AD797" s="34"/>
    </row>
    <row r="798" ht="15.75" customHeight="1">
      <c r="F798" s="32"/>
      <c r="P798" s="33"/>
      <c r="R798" s="32"/>
      <c r="X798" s="34"/>
      <c r="Y798" s="34"/>
      <c r="AD798" s="34"/>
    </row>
    <row r="799" ht="15.75" customHeight="1">
      <c r="F799" s="32"/>
      <c r="P799" s="33"/>
      <c r="R799" s="32"/>
      <c r="X799" s="34"/>
      <c r="Y799" s="34"/>
      <c r="AD799" s="34"/>
    </row>
    <row r="800" ht="15.75" customHeight="1">
      <c r="F800" s="32"/>
      <c r="P800" s="33"/>
      <c r="R800" s="32"/>
      <c r="X800" s="34"/>
      <c r="Y800" s="34"/>
      <c r="AD800" s="34"/>
    </row>
    <row r="801" ht="15.75" customHeight="1">
      <c r="F801" s="32"/>
      <c r="P801" s="33"/>
      <c r="R801" s="32"/>
      <c r="X801" s="34"/>
      <c r="Y801" s="34"/>
      <c r="AD801" s="34"/>
    </row>
    <row r="802" ht="15.75" customHeight="1">
      <c r="F802" s="32"/>
      <c r="P802" s="33"/>
      <c r="R802" s="32"/>
      <c r="X802" s="34"/>
      <c r="Y802" s="34"/>
      <c r="AD802" s="34"/>
    </row>
    <row r="803" ht="15.75" customHeight="1">
      <c r="F803" s="32"/>
      <c r="P803" s="33"/>
      <c r="R803" s="32"/>
      <c r="X803" s="34"/>
      <c r="Y803" s="34"/>
      <c r="AD803" s="34"/>
    </row>
    <row r="804" ht="15.75" customHeight="1">
      <c r="F804" s="32"/>
      <c r="P804" s="33"/>
      <c r="R804" s="32"/>
      <c r="X804" s="34"/>
      <c r="Y804" s="34"/>
      <c r="AD804" s="34"/>
    </row>
    <row r="805" ht="15.75" customHeight="1">
      <c r="F805" s="32"/>
      <c r="P805" s="33"/>
      <c r="R805" s="32"/>
      <c r="X805" s="34"/>
      <c r="Y805" s="34"/>
      <c r="AD805" s="34"/>
    </row>
    <row r="806" ht="15.75" customHeight="1">
      <c r="F806" s="32"/>
      <c r="P806" s="33"/>
      <c r="R806" s="32"/>
      <c r="X806" s="34"/>
      <c r="Y806" s="34"/>
      <c r="AD806" s="34"/>
    </row>
    <row r="807" ht="15.75" customHeight="1">
      <c r="F807" s="32"/>
      <c r="P807" s="33"/>
      <c r="R807" s="32"/>
      <c r="X807" s="34"/>
      <c r="Y807" s="34"/>
      <c r="AD807" s="34"/>
    </row>
    <row r="808" ht="15.75" customHeight="1">
      <c r="F808" s="32"/>
      <c r="P808" s="33"/>
      <c r="R808" s="32"/>
      <c r="X808" s="34"/>
      <c r="Y808" s="34"/>
      <c r="AD808" s="34"/>
    </row>
    <row r="809" ht="15.75" customHeight="1">
      <c r="F809" s="32"/>
      <c r="P809" s="33"/>
      <c r="R809" s="32"/>
      <c r="X809" s="34"/>
      <c r="Y809" s="34"/>
      <c r="AD809" s="34"/>
    </row>
    <row r="810" ht="15.75" customHeight="1">
      <c r="F810" s="32"/>
      <c r="P810" s="33"/>
      <c r="R810" s="32"/>
      <c r="X810" s="34"/>
      <c r="Y810" s="34"/>
      <c r="AD810" s="34"/>
    </row>
    <row r="811" ht="15.75" customHeight="1">
      <c r="F811" s="32"/>
      <c r="P811" s="33"/>
      <c r="R811" s="32"/>
      <c r="X811" s="34"/>
      <c r="Y811" s="34"/>
      <c r="AD811" s="34"/>
    </row>
    <row r="812" ht="15.75" customHeight="1">
      <c r="F812" s="32"/>
      <c r="P812" s="33"/>
      <c r="R812" s="32"/>
      <c r="X812" s="34"/>
      <c r="Y812" s="34"/>
      <c r="AD812" s="34"/>
    </row>
    <row r="813" ht="15.75" customHeight="1">
      <c r="F813" s="32"/>
      <c r="P813" s="33"/>
      <c r="R813" s="32"/>
      <c r="X813" s="34"/>
      <c r="Y813" s="34"/>
      <c r="AD813" s="34"/>
    </row>
    <row r="814" ht="15.75" customHeight="1">
      <c r="F814" s="32"/>
      <c r="P814" s="33"/>
      <c r="R814" s="32"/>
      <c r="X814" s="34"/>
      <c r="Y814" s="34"/>
      <c r="AD814" s="34"/>
    </row>
    <row r="815" ht="15.75" customHeight="1">
      <c r="F815" s="32"/>
      <c r="P815" s="33"/>
      <c r="R815" s="32"/>
      <c r="X815" s="34"/>
      <c r="Y815" s="34"/>
      <c r="AD815" s="34"/>
    </row>
    <row r="816" ht="15.75" customHeight="1">
      <c r="F816" s="32"/>
      <c r="P816" s="33"/>
      <c r="R816" s="32"/>
      <c r="X816" s="34"/>
      <c r="Y816" s="34"/>
      <c r="AD816" s="34"/>
    </row>
    <row r="817" ht="15.75" customHeight="1">
      <c r="F817" s="32"/>
      <c r="P817" s="33"/>
      <c r="R817" s="32"/>
      <c r="X817" s="34"/>
      <c r="Y817" s="34"/>
      <c r="AD817" s="34"/>
    </row>
    <row r="818" ht="15.75" customHeight="1">
      <c r="F818" s="32"/>
      <c r="P818" s="33"/>
      <c r="R818" s="32"/>
      <c r="X818" s="34"/>
      <c r="Y818" s="34"/>
      <c r="AD818" s="34"/>
    </row>
    <row r="819" ht="15.75" customHeight="1">
      <c r="F819" s="32"/>
      <c r="P819" s="33"/>
      <c r="R819" s="32"/>
      <c r="X819" s="34"/>
      <c r="Y819" s="34"/>
      <c r="AD819" s="34"/>
    </row>
    <row r="820" ht="15.75" customHeight="1">
      <c r="F820" s="32"/>
      <c r="P820" s="33"/>
      <c r="R820" s="32"/>
      <c r="X820" s="34"/>
      <c r="Y820" s="34"/>
      <c r="AD820" s="34"/>
    </row>
    <row r="821" ht="15.75" customHeight="1">
      <c r="F821" s="32"/>
      <c r="P821" s="33"/>
      <c r="R821" s="32"/>
      <c r="X821" s="34"/>
      <c r="Y821" s="34"/>
      <c r="AD821" s="34"/>
    </row>
    <row r="822" ht="15.75" customHeight="1">
      <c r="F822" s="32"/>
      <c r="P822" s="33"/>
      <c r="R822" s="32"/>
      <c r="X822" s="34"/>
      <c r="Y822" s="34"/>
      <c r="AD822" s="34"/>
    </row>
    <row r="823" ht="15.75" customHeight="1">
      <c r="F823" s="32"/>
      <c r="P823" s="33"/>
      <c r="R823" s="32"/>
      <c r="X823" s="34"/>
      <c r="Y823" s="34"/>
      <c r="AD823" s="34"/>
    </row>
    <row r="824" ht="15.75" customHeight="1">
      <c r="F824" s="32"/>
      <c r="P824" s="33"/>
      <c r="R824" s="32"/>
      <c r="X824" s="34"/>
      <c r="Y824" s="34"/>
      <c r="AD824" s="34"/>
    </row>
    <row r="825" ht="15.75" customHeight="1">
      <c r="F825" s="32"/>
      <c r="P825" s="33"/>
      <c r="R825" s="32"/>
      <c r="X825" s="34"/>
      <c r="Y825" s="34"/>
      <c r="AD825" s="34"/>
    </row>
    <row r="826" ht="15.75" customHeight="1">
      <c r="F826" s="32"/>
      <c r="P826" s="33"/>
      <c r="R826" s="32"/>
      <c r="X826" s="34"/>
      <c r="Y826" s="34"/>
      <c r="AD826" s="34"/>
    </row>
    <row r="827" ht="15.75" customHeight="1">
      <c r="F827" s="32"/>
      <c r="P827" s="33"/>
      <c r="R827" s="32"/>
      <c r="X827" s="34"/>
      <c r="Y827" s="34"/>
      <c r="AD827" s="34"/>
    </row>
    <row r="828" ht="15.75" customHeight="1">
      <c r="F828" s="32"/>
      <c r="P828" s="33"/>
      <c r="R828" s="32"/>
      <c r="X828" s="34"/>
      <c r="Y828" s="34"/>
      <c r="AD828" s="34"/>
    </row>
    <row r="829" ht="15.75" customHeight="1">
      <c r="F829" s="32"/>
      <c r="P829" s="33"/>
      <c r="R829" s="32"/>
      <c r="X829" s="34"/>
      <c r="Y829" s="34"/>
      <c r="AD829" s="34"/>
    </row>
    <row r="830" ht="15.75" customHeight="1">
      <c r="F830" s="32"/>
      <c r="P830" s="33"/>
      <c r="R830" s="32"/>
      <c r="X830" s="34"/>
      <c r="Y830" s="34"/>
      <c r="AD830" s="34"/>
    </row>
    <row r="831" ht="15.75" customHeight="1">
      <c r="F831" s="32"/>
      <c r="P831" s="33"/>
      <c r="R831" s="32"/>
      <c r="X831" s="34"/>
      <c r="Y831" s="34"/>
      <c r="AD831" s="34"/>
    </row>
    <row r="832" ht="15.75" customHeight="1">
      <c r="F832" s="32"/>
      <c r="P832" s="33"/>
      <c r="R832" s="32"/>
      <c r="X832" s="34"/>
      <c r="Y832" s="34"/>
      <c r="AD832" s="34"/>
    </row>
    <row r="833" ht="15.75" customHeight="1">
      <c r="F833" s="32"/>
      <c r="P833" s="33"/>
      <c r="R833" s="32"/>
      <c r="X833" s="34"/>
      <c r="Y833" s="34"/>
      <c r="AD833" s="34"/>
    </row>
    <row r="834" ht="15.75" customHeight="1">
      <c r="F834" s="32"/>
      <c r="P834" s="33"/>
      <c r="R834" s="32"/>
      <c r="X834" s="34"/>
      <c r="Y834" s="34"/>
      <c r="AD834" s="34"/>
    </row>
    <row r="835" ht="15.75" customHeight="1">
      <c r="F835" s="32"/>
      <c r="P835" s="33"/>
      <c r="R835" s="32"/>
      <c r="X835" s="34"/>
      <c r="Y835" s="34"/>
      <c r="AD835" s="34"/>
    </row>
    <row r="836" ht="15.75" customHeight="1">
      <c r="F836" s="32"/>
      <c r="P836" s="33"/>
      <c r="R836" s="32"/>
      <c r="X836" s="34"/>
      <c r="Y836" s="34"/>
      <c r="AD836" s="34"/>
    </row>
    <row r="837" ht="15.75" customHeight="1">
      <c r="F837" s="32"/>
      <c r="P837" s="33"/>
      <c r="R837" s="32"/>
      <c r="X837" s="34"/>
      <c r="Y837" s="34"/>
      <c r="AD837" s="34"/>
    </row>
    <row r="838" ht="15.75" customHeight="1">
      <c r="F838" s="32"/>
      <c r="P838" s="33"/>
      <c r="R838" s="32"/>
      <c r="X838" s="34"/>
      <c r="Y838" s="34"/>
      <c r="AD838" s="34"/>
    </row>
    <row r="839" ht="15.75" customHeight="1">
      <c r="F839" s="32"/>
      <c r="P839" s="33"/>
      <c r="R839" s="32"/>
      <c r="X839" s="34"/>
      <c r="Y839" s="34"/>
      <c r="AD839" s="34"/>
    </row>
    <row r="840" ht="15.75" customHeight="1">
      <c r="F840" s="32"/>
      <c r="P840" s="33"/>
      <c r="R840" s="32"/>
      <c r="X840" s="34"/>
      <c r="Y840" s="34"/>
      <c r="AD840" s="34"/>
    </row>
    <row r="841" ht="15.75" customHeight="1">
      <c r="F841" s="32"/>
      <c r="P841" s="33"/>
      <c r="R841" s="32"/>
      <c r="X841" s="34"/>
      <c r="Y841" s="34"/>
      <c r="AD841" s="34"/>
    </row>
    <row r="842" ht="15.75" customHeight="1">
      <c r="F842" s="32"/>
      <c r="P842" s="33"/>
      <c r="R842" s="32"/>
      <c r="X842" s="34"/>
      <c r="Y842" s="34"/>
      <c r="AD842" s="34"/>
    </row>
    <row r="843" ht="15.75" customHeight="1">
      <c r="F843" s="32"/>
      <c r="P843" s="33"/>
      <c r="R843" s="32"/>
      <c r="X843" s="34"/>
      <c r="Y843" s="34"/>
      <c r="AD843" s="34"/>
    </row>
    <row r="844" ht="15.75" customHeight="1">
      <c r="F844" s="32"/>
      <c r="P844" s="33"/>
      <c r="R844" s="32"/>
      <c r="X844" s="34"/>
      <c r="Y844" s="34"/>
      <c r="AD844" s="34"/>
    </row>
    <row r="845" ht="15.75" customHeight="1">
      <c r="F845" s="32"/>
      <c r="P845" s="33"/>
      <c r="R845" s="32"/>
      <c r="X845" s="34"/>
      <c r="Y845" s="34"/>
      <c r="AD845" s="34"/>
    </row>
    <row r="846" ht="15.75" customHeight="1">
      <c r="F846" s="32"/>
      <c r="P846" s="33"/>
      <c r="R846" s="32"/>
      <c r="X846" s="34"/>
      <c r="Y846" s="34"/>
      <c r="AD846" s="34"/>
    </row>
    <row r="847" ht="15.75" customHeight="1">
      <c r="F847" s="32"/>
      <c r="P847" s="33"/>
      <c r="R847" s="32"/>
      <c r="X847" s="34"/>
      <c r="Y847" s="34"/>
      <c r="AD847" s="34"/>
    </row>
    <row r="848" ht="15.75" customHeight="1">
      <c r="F848" s="32"/>
      <c r="P848" s="33"/>
      <c r="R848" s="32"/>
      <c r="X848" s="34"/>
      <c r="Y848" s="34"/>
      <c r="AD848" s="34"/>
    </row>
    <row r="849" ht="15.75" customHeight="1">
      <c r="F849" s="32"/>
      <c r="P849" s="33"/>
      <c r="R849" s="32"/>
      <c r="X849" s="34"/>
      <c r="Y849" s="34"/>
      <c r="AD849" s="34"/>
    </row>
    <row r="850" ht="15.75" customHeight="1">
      <c r="F850" s="32"/>
      <c r="P850" s="33"/>
      <c r="R850" s="32"/>
      <c r="X850" s="34"/>
      <c r="Y850" s="34"/>
      <c r="AD850" s="34"/>
    </row>
    <row r="851" ht="15.75" customHeight="1">
      <c r="F851" s="32"/>
      <c r="P851" s="33"/>
      <c r="R851" s="32"/>
      <c r="X851" s="34"/>
      <c r="Y851" s="34"/>
      <c r="AD851" s="34"/>
    </row>
    <row r="852" ht="15.75" customHeight="1">
      <c r="F852" s="32"/>
      <c r="P852" s="33"/>
      <c r="R852" s="32"/>
      <c r="X852" s="34"/>
      <c r="Y852" s="34"/>
      <c r="AD852" s="34"/>
    </row>
    <row r="853" ht="15.75" customHeight="1">
      <c r="F853" s="32"/>
      <c r="P853" s="33"/>
      <c r="R853" s="32"/>
      <c r="X853" s="34"/>
      <c r="Y853" s="34"/>
      <c r="AD853" s="34"/>
    </row>
    <row r="854" ht="15.75" customHeight="1">
      <c r="F854" s="32"/>
      <c r="P854" s="33"/>
      <c r="R854" s="32"/>
      <c r="X854" s="34"/>
      <c r="Y854" s="34"/>
      <c r="AD854" s="34"/>
    </row>
    <row r="855" ht="15.75" customHeight="1">
      <c r="F855" s="32"/>
      <c r="P855" s="33"/>
      <c r="R855" s="32"/>
      <c r="X855" s="34"/>
      <c r="Y855" s="34"/>
      <c r="AD855" s="34"/>
    </row>
    <row r="856" ht="15.75" customHeight="1">
      <c r="F856" s="32"/>
      <c r="P856" s="33"/>
      <c r="R856" s="32"/>
      <c r="X856" s="34"/>
      <c r="Y856" s="34"/>
      <c r="AD856" s="34"/>
    </row>
    <row r="857" ht="15.75" customHeight="1">
      <c r="F857" s="32"/>
      <c r="P857" s="33"/>
      <c r="R857" s="32"/>
      <c r="X857" s="34"/>
      <c r="Y857" s="34"/>
      <c r="AD857" s="34"/>
    </row>
    <row r="858" ht="15.75" customHeight="1">
      <c r="F858" s="32"/>
      <c r="P858" s="33"/>
      <c r="R858" s="32"/>
      <c r="X858" s="34"/>
      <c r="Y858" s="34"/>
      <c r="AD858" s="34"/>
    </row>
    <row r="859" ht="15.75" customHeight="1">
      <c r="F859" s="32"/>
      <c r="P859" s="33"/>
      <c r="R859" s="32"/>
      <c r="X859" s="34"/>
      <c r="Y859" s="34"/>
      <c r="AD859" s="34"/>
    </row>
    <row r="860" ht="15.75" customHeight="1">
      <c r="F860" s="32"/>
      <c r="P860" s="33"/>
      <c r="R860" s="32"/>
      <c r="X860" s="34"/>
      <c r="Y860" s="34"/>
      <c r="AD860" s="34"/>
    </row>
    <row r="861" ht="15.75" customHeight="1">
      <c r="F861" s="32"/>
      <c r="P861" s="33"/>
      <c r="R861" s="32"/>
      <c r="X861" s="34"/>
      <c r="Y861" s="34"/>
      <c r="AD861" s="34"/>
    </row>
    <row r="862" ht="15.75" customHeight="1">
      <c r="F862" s="32"/>
      <c r="P862" s="33"/>
      <c r="R862" s="32"/>
      <c r="X862" s="34"/>
      <c r="Y862" s="34"/>
      <c r="AD862" s="34"/>
    </row>
    <row r="863" ht="15.75" customHeight="1">
      <c r="F863" s="32"/>
      <c r="P863" s="33"/>
      <c r="R863" s="32"/>
      <c r="X863" s="34"/>
      <c r="Y863" s="34"/>
      <c r="AD863" s="34"/>
    </row>
    <row r="864" ht="15.75" customHeight="1">
      <c r="F864" s="32"/>
      <c r="P864" s="33"/>
      <c r="R864" s="32"/>
      <c r="X864" s="34"/>
      <c r="Y864" s="34"/>
      <c r="AD864" s="34"/>
    </row>
    <row r="865" ht="15.75" customHeight="1">
      <c r="F865" s="32"/>
      <c r="P865" s="33"/>
      <c r="R865" s="32"/>
      <c r="X865" s="34"/>
      <c r="Y865" s="34"/>
      <c r="AD865" s="34"/>
    </row>
    <row r="866" ht="15.75" customHeight="1">
      <c r="F866" s="32"/>
      <c r="P866" s="33"/>
      <c r="R866" s="32"/>
      <c r="X866" s="34"/>
      <c r="Y866" s="34"/>
      <c r="AD866" s="34"/>
    </row>
    <row r="867" ht="15.75" customHeight="1">
      <c r="F867" s="32"/>
      <c r="P867" s="33"/>
      <c r="R867" s="32"/>
      <c r="X867" s="34"/>
      <c r="Y867" s="34"/>
      <c r="AD867" s="34"/>
    </row>
    <row r="868" ht="15.75" customHeight="1">
      <c r="F868" s="32"/>
      <c r="P868" s="33"/>
      <c r="R868" s="32"/>
      <c r="X868" s="34"/>
      <c r="Y868" s="34"/>
      <c r="AD868" s="34"/>
    </row>
    <row r="869" ht="15.75" customHeight="1">
      <c r="F869" s="32"/>
      <c r="P869" s="33"/>
      <c r="R869" s="32"/>
      <c r="X869" s="34"/>
      <c r="Y869" s="34"/>
      <c r="AD869" s="34"/>
    </row>
    <row r="870" ht="15.75" customHeight="1">
      <c r="F870" s="32"/>
      <c r="P870" s="33"/>
      <c r="R870" s="32"/>
      <c r="X870" s="34"/>
      <c r="Y870" s="34"/>
      <c r="AD870" s="34"/>
    </row>
    <row r="871" ht="15.75" customHeight="1">
      <c r="F871" s="32"/>
      <c r="P871" s="33"/>
      <c r="R871" s="32"/>
      <c r="X871" s="34"/>
      <c r="Y871" s="34"/>
      <c r="AD871" s="34"/>
    </row>
    <row r="872" ht="15.75" customHeight="1">
      <c r="F872" s="32"/>
      <c r="P872" s="33"/>
      <c r="R872" s="32"/>
      <c r="X872" s="34"/>
      <c r="Y872" s="34"/>
      <c r="AD872" s="34"/>
    </row>
    <row r="873" ht="15.75" customHeight="1">
      <c r="F873" s="32"/>
      <c r="P873" s="33"/>
      <c r="R873" s="32"/>
      <c r="X873" s="34"/>
      <c r="Y873" s="34"/>
      <c r="AD873" s="34"/>
    </row>
    <row r="874" ht="15.75" customHeight="1">
      <c r="F874" s="32"/>
      <c r="P874" s="33"/>
      <c r="R874" s="32"/>
      <c r="X874" s="34"/>
      <c r="Y874" s="34"/>
      <c r="AD874" s="34"/>
    </row>
    <row r="875" ht="15.75" customHeight="1">
      <c r="F875" s="32"/>
      <c r="P875" s="33"/>
      <c r="R875" s="32"/>
      <c r="X875" s="34"/>
      <c r="Y875" s="34"/>
      <c r="AD875" s="34"/>
    </row>
    <row r="876" ht="15.75" customHeight="1">
      <c r="F876" s="32"/>
      <c r="P876" s="33"/>
      <c r="R876" s="32"/>
      <c r="X876" s="34"/>
      <c r="Y876" s="34"/>
      <c r="AD876" s="34"/>
    </row>
    <row r="877" ht="15.75" customHeight="1">
      <c r="F877" s="32"/>
      <c r="P877" s="33"/>
      <c r="R877" s="32"/>
      <c r="X877" s="34"/>
      <c r="Y877" s="34"/>
      <c r="AD877" s="34"/>
    </row>
    <row r="878" ht="15.75" customHeight="1">
      <c r="F878" s="32"/>
      <c r="P878" s="33"/>
      <c r="R878" s="32"/>
      <c r="X878" s="34"/>
      <c r="Y878" s="34"/>
      <c r="AD878" s="34"/>
    </row>
    <row r="879" ht="15.75" customHeight="1">
      <c r="F879" s="32"/>
      <c r="P879" s="33"/>
      <c r="R879" s="32"/>
      <c r="X879" s="34"/>
      <c r="Y879" s="34"/>
      <c r="AD879" s="34"/>
    </row>
    <row r="880" ht="15.75" customHeight="1">
      <c r="F880" s="32"/>
      <c r="P880" s="33"/>
      <c r="R880" s="32"/>
      <c r="X880" s="34"/>
      <c r="Y880" s="34"/>
      <c r="AD880" s="34"/>
    </row>
    <row r="881" ht="15.75" customHeight="1">
      <c r="F881" s="32"/>
      <c r="P881" s="33"/>
      <c r="R881" s="32"/>
      <c r="X881" s="34"/>
      <c r="Y881" s="34"/>
      <c r="AD881" s="34"/>
    </row>
    <row r="882" ht="15.75" customHeight="1">
      <c r="F882" s="32"/>
      <c r="P882" s="33"/>
      <c r="R882" s="32"/>
      <c r="X882" s="34"/>
      <c r="Y882" s="34"/>
      <c r="AD882" s="34"/>
    </row>
    <row r="883" ht="15.75" customHeight="1">
      <c r="F883" s="32"/>
      <c r="P883" s="33"/>
      <c r="R883" s="32"/>
      <c r="X883" s="34"/>
      <c r="Y883" s="34"/>
      <c r="AD883" s="34"/>
    </row>
    <row r="884" ht="15.75" customHeight="1">
      <c r="F884" s="32"/>
      <c r="P884" s="33"/>
      <c r="R884" s="32"/>
      <c r="X884" s="34"/>
      <c r="Y884" s="34"/>
      <c r="AD884" s="34"/>
    </row>
    <row r="885" ht="15.75" customHeight="1">
      <c r="F885" s="32"/>
      <c r="P885" s="33"/>
      <c r="R885" s="32"/>
      <c r="X885" s="34"/>
      <c r="Y885" s="34"/>
      <c r="AD885" s="34"/>
    </row>
    <row r="886" ht="15.75" customHeight="1">
      <c r="F886" s="32"/>
      <c r="P886" s="33"/>
      <c r="R886" s="32"/>
      <c r="X886" s="34"/>
      <c r="Y886" s="34"/>
      <c r="AD886" s="34"/>
    </row>
    <row r="887" ht="15.75" customHeight="1">
      <c r="F887" s="32"/>
      <c r="P887" s="33"/>
      <c r="R887" s="32"/>
      <c r="X887" s="34"/>
      <c r="Y887" s="34"/>
      <c r="AD887" s="34"/>
    </row>
    <row r="888" ht="15.75" customHeight="1">
      <c r="F888" s="32"/>
      <c r="P888" s="33"/>
      <c r="R888" s="32"/>
      <c r="X888" s="34"/>
      <c r="Y888" s="34"/>
      <c r="AD888" s="34"/>
    </row>
    <row r="889" ht="15.75" customHeight="1">
      <c r="F889" s="32"/>
      <c r="P889" s="33"/>
      <c r="R889" s="32"/>
      <c r="X889" s="34"/>
      <c r="Y889" s="34"/>
      <c r="AD889" s="34"/>
    </row>
    <row r="890" ht="15.75" customHeight="1">
      <c r="F890" s="32"/>
      <c r="P890" s="33"/>
      <c r="R890" s="32"/>
      <c r="X890" s="34"/>
      <c r="Y890" s="34"/>
      <c r="AD890" s="34"/>
    </row>
    <row r="891" ht="15.75" customHeight="1">
      <c r="F891" s="32"/>
      <c r="P891" s="33"/>
      <c r="R891" s="32"/>
      <c r="X891" s="34"/>
      <c r="Y891" s="34"/>
      <c r="AD891" s="34"/>
    </row>
    <row r="892" ht="15.75" customHeight="1">
      <c r="F892" s="32"/>
      <c r="P892" s="33"/>
      <c r="R892" s="32"/>
      <c r="X892" s="34"/>
      <c r="Y892" s="34"/>
      <c r="AD892" s="34"/>
    </row>
    <row r="893" ht="15.75" customHeight="1">
      <c r="F893" s="32"/>
      <c r="P893" s="33"/>
      <c r="R893" s="32"/>
      <c r="X893" s="34"/>
      <c r="Y893" s="34"/>
      <c r="AD893" s="34"/>
    </row>
    <row r="894" ht="15.75" customHeight="1">
      <c r="F894" s="32"/>
      <c r="P894" s="33"/>
      <c r="R894" s="32"/>
      <c r="X894" s="34"/>
      <c r="Y894" s="34"/>
      <c r="AD894" s="34"/>
    </row>
    <row r="895" ht="15.75" customHeight="1">
      <c r="F895" s="32"/>
      <c r="P895" s="33"/>
      <c r="R895" s="32"/>
      <c r="X895" s="34"/>
      <c r="Y895" s="34"/>
      <c r="AD895" s="34"/>
    </row>
    <row r="896" ht="15.75" customHeight="1">
      <c r="F896" s="32"/>
      <c r="P896" s="33"/>
      <c r="R896" s="32"/>
      <c r="X896" s="34"/>
      <c r="Y896" s="34"/>
      <c r="AD896" s="34"/>
    </row>
    <row r="897" ht="15.75" customHeight="1">
      <c r="F897" s="32"/>
      <c r="P897" s="33"/>
      <c r="R897" s="32"/>
      <c r="X897" s="34"/>
      <c r="Y897" s="34"/>
      <c r="AD897" s="34"/>
    </row>
    <row r="898" ht="15.75" customHeight="1">
      <c r="F898" s="32"/>
      <c r="P898" s="33"/>
      <c r="R898" s="32"/>
      <c r="X898" s="34"/>
      <c r="Y898" s="34"/>
      <c r="AD898" s="34"/>
    </row>
    <row r="899" ht="15.75" customHeight="1">
      <c r="F899" s="32"/>
      <c r="P899" s="33"/>
      <c r="R899" s="32"/>
      <c r="X899" s="34"/>
      <c r="Y899" s="34"/>
      <c r="AD899" s="34"/>
    </row>
    <row r="900" ht="15.75" customHeight="1">
      <c r="F900" s="32"/>
      <c r="P900" s="33"/>
      <c r="R900" s="32"/>
      <c r="X900" s="34"/>
      <c r="Y900" s="34"/>
      <c r="AD900" s="34"/>
    </row>
    <row r="901" ht="15.75" customHeight="1">
      <c r="F901" s="32"/>
      <c r="P901" s="33"/>
      <c r="R901" s="32"/>
      <c r="X901" s="34"/>
      <c r="Y901" s="34"/>
      <c r="AD901" s="34"/>
    </row>
    <row r="902" ht="15.75" customHeight="1">
      <c r="F902" s="32"/>
      <c r="P902" s="33"/>
      <c r="R902" s="32"/>
      <c r="X902" s="34"/>
      <c r="Y902" s="34"/>
      <c r="AD902" s="34"/>
    </row>
    <row r="903" ht="15.75" customHeight="1">
      <c r="F903" s="32"/>
      <c r="P903" s="33"/>
      <c r="R903" s="32"/>
      <c r="X903" s="34"/>
      <c r="Y903" s="34"/>
      <c r="AD903" s="34"/>
    </row>
    <row r="904" ht="15.75" customHeight="1">
      <c r="F904" s="32"/>
      <c r="P904" s="33"/>
      <c r="R904" s="32"/>
      <c r="X904" s="34"/>
      <c r="Y904" s="34"/>
      <c r="AD904" s="34"/>
    </row>
    <row r="905" ht="15.75" customHeight="1">
      <c r="F905" s="32"/>
      <c r="P905" s="33"/>
      <c r="R905" s="32"/>
      <c r="X905" s="34"/>
      <c r="Y905" s="34"/>
      <c r="AD905" s="34"/>
    </row>
    <row r="906" ht="15.75" customHeight="1">
      <c r="F906" s="32"/>
      <c r="P906" s="33"/>
      <c r="R906" s="32"/>
      <c r="X906" s="34"/>
      <c r="Y906" s="34"/>
      <c r="AD906" s="34"/>
    </row>
    <row r="907" ht="15.75" customHeight="1">
      <c r="F907" s="32"/>
      <c r="P907" s="33"/>
      <c r="R907" s="32"/>
      <c r="X907" s="34"/>
      <c r="Y907" s="34"/>
      <c r="AD907" s="34"/>
    </row>
    <row r="908" ht="15.75" customHeight="1">
      <c r="F908" s="32"/>
      <c r="P908" s="33"/>
      <c r="R908" s="32"/>
      <c r="X908" s="34"/>
      <c r="Y908" s="34"/>
      <c r="AD908" s="34"/>
    </row>
    <row r="909" ht="15.75" customHeight="1">
      <c r="F909" s="32"/>
      <c r="P909" s="33"/>
      <c r="R909" s="32"/>
      <c r="X909" s="34"/>
      <c r="Y909" s="34"/>
      <c r="AD909" s="34"/>
    </row>
    <row r="910" ht="15.75" customHeight="1">
      <c r="F910" s="32"/>
      <c r="P910" s="33"/>
      <c r="R910" s="32"/>
      <c r="X910" s="34"/>
      <c r="Y910" s="34"/>
      <c r="AD910" s="34"/>
    </row>
    <row r="911" ht="15.75" customHeight="1">
      <c r="F911" s="32"/>
      <c r="P911" s="33"/>
      <c r="R911" s="32"/>
      <c r="X911" s="34"/>
      <c r="Y911" s="34"/>
      <c r="AD911" s="34"/>
    </row>
    <row r="912" ht="15.75" customHeight="1">
      <c r="F912" s="32"/>
      <c r="P912" s="33"/>
      <c r="R912" s="32"/>
      <c r="X912" s="34"/>
      <c r="Y912" s="34"/>
      <c r="AD912" s="34"/>
    </row>
    <row r="913" ht="15.75" customHeight="1">
      <c r="F913" s="32"/>
      <c r="P913" s="33"/>
      <c r="R913" s="32"/>
      <c r="X913" s="34"/>
      <c r="Y913" s="34"/>
      <c r="AD913" s="34"/>
    </row>
    <row r="914" ht="15.75" customHeight="1">
      <c r="F914" s="32"/>
      <c r="P914" s="33"/>
      <c r="R914" s="32"/>
      <c r="X914" s="34"/>
      <c r="Y914" s="34"/>
      <c r="AD914" s="34"/>
    </row>
    <row r="915" ht="15.75" customHeight="1">
      <c r="F915" s="32"/>
      <c r="P915" s="33"/>
      <c r="R915" s="32"/>
      <c r="X915" s="34"/>
      <c r="Y915" s="34"/>
      <c r="AD915" s="34"/>
    </row>
    <row r="916" ht="15.75" customHeight="1">
      <c r="F916" s="32"/>
      <c r="P916" s="33"/>
      <c r="R916" s="32"/>
      <c r="X916" s="34"/>
      <c r="Y916" s="34"/>
      <c r="AD916" s="34"/>
    </row>
    <row r="917" ht="15.75" customHeight="1">
      <c r="F917" s="32"/>
      <c r="P917" s="33"/>
      <c r="R917" s="32"/>
      <c r="X917" s="34"/>
      <c r="Y917" s="34"/>
      <c r="AD917" s="34"/>
    </row>
    <row r="918" ht="15.75" customHeight="1">
      <c r="F918" s="32"/>
      <c r="P918" s="33"/>
      <c r="R918" s="32"/>
      <c r="X918" s="34"/>
      <c r="Y918" s="34"/>
      <c r="AD918" s="34"/>
    </row>
    <row r="919" ht="15.75" customHeight="1">
      <c r="F919" s="32"/>
      <c r="P919" s="33"/>
      <c r="R919" s="32"/>
      <c r="X919" s="34"/>
      <c r="Y919" s="34"/>
      <c r="AD919" s="34"/>
    </row>
    <row r="920" ht="15.75" customHeight="1">
      <c r="F920" s="32"/>
      <c r="P920" s="33"/>
      <c r="R920" s="32"/>
      <c r="X920" s="34"/>
      <c r="Y920" s="34"/>
      <c r="AD920" s="34"/>
    </row>
    <row r="921" ht="15.75" customHeight="1">
      <c r="F921" s="32"/>
      <c r="P921" s="33"/>
      <c r="R921" s="32"/>
      <c r="X921" s="34"/>
      <c r="Y921" s="34"/>
      <c r="AD921" s="34"/>
    </row>
    <row r="922" ht="15.75" customHeight="1">
      <c r="F922" s="32"/>
      <c r="P922" s="33"/>
      <c r="R922" s="32"/>
      <c r="X922" s="34"/>
      <c r="Y922" s="34"/>
      <c r="AD922" s="34"/>
    </row>
    <row r="923" ht="15.75" customHeight="1">
      <c r="F923" s="32"/>
      <c r="P923" s="33"/>
      <c r="R923" s="32"/>
      <c r="X923" s="34"/>
      <c r="Y923" s="34"/>
      <c r="AD923" s="34"/>
    </row>
    <row r="924" ht="15.75" customHeight="1">
      <c r="F924" s="32"/>
      <c r="P924" s="33"/>
      <c r="R924" s="32"/>
      <c r="X924" s="34"/>
      <c r="Y924" s="34"/>
      <c r="AD924" s="34"/>
    </row>
    <row r="925" ht="15.75" customHeight="1">
      <c r="F925" s="32"/>
      <c r="P925" s="33"/>
      <c r="R925" s="32"/>
      <c r="X925" s="34"/>
      <c r="Y925" s="34"/>
      <c r="AD925" s="34"/>
    </row>
    <row r="926" ht="15.75" customHeight="1">
      <c r="F926" s="32"/>
      <c r="P926" s="33"/>
      <c r="R926" s="32"/>
      <c r="X926" s="34"/>
      <c r="Y926" s="34"/>
      <c r="AD926" s="34"/>
    </row>
    <row r="927" ht="15.75" customHeight="1">
      <c r="F927" s="32"/>
      <c r="P927" s="33"/>
      <c r="R927" s="32"/>
      <c r="X927" s="34"/>
      <c r="Y927" s="34"/>
      <c r="AD927" s="34"/>
    </row>
    <row r="928" ht="15.75" customHeight="1">
      <c r="F928" s="32"/>
      <c r="P928" s="33"/>
      <c r="R928" s="32"/>
      <c r="X928" s="34"/>
      <c r="Y928" s="34"/>
      <c r="AD928" s="34"/>
    </row>
    <row r="929" ht="15.75" customHeight="1">
      <c r="F929" s="32"/>
      <c r="P929" s="33"/>
      <c r="R929" s="32"/>
      <c r="X929" s="34"/>
      <c r="Y929" s="34"/>
      <c r="AD929" s="34"/>
    </row>
    <row r="930" ht="15.75" customHeight="1">
      <c r="F930" s="32"/>
      <c r="P930" s="33"/>
      <c r="R930" s="32"/>
      <c r="X930" s="34"/>
      <c r="Y930" s="34"/>
      <c r="AD930" s="34"/>
    </row>
    <row r="931" ht="15.75" customHeight="1">
      <c r="F931" s="32"/>
      <c r="P931" s="33"/>
      <c r="R931" s="32"/>
      <c r="X931" s="34"/>
      <c r="Y931" s="34"/>
      <c r="AD931" s="34"/>
    </row>
    <row r="932" ht="15.75" customHeight="1">
      <c r="F932" s="32"/>
      <c r="P932" s="33"/>
      <c r="R932" s="32"/>
      <c r="X932" s="34"/>
      <c r="Y932" s="34"/>
      <c r="AD932" s="34"/>
    </row>
    <row r="933" ht="15.75" customHeight="1">
      <c r="F933" s="32"/>
      <c r="P933" s="33"/>
      <c r="R933" s="32"/>
      <c r="X933" s="34"/>
      <c r="Y933" s="34"/>
      <c r="AD933" s="34"/>
    </row>
    <row r="934" ht="15.75" customHeight="1">
      <c r="F934" s="32"/>
      <c r="P934" s="33"/>
      <c r="R934" s="32"/>
      <c r="X934" s="34"/>
      <c r="Y934" s="34"/>
      <c r="AD934" s="34"/>
    </row>
    <row r="935" ht="15.75" customHeight="1">
      <c r="F935" s="32"/>
      <c r="P935" s="33"/>
      <c r="R935" s="32"/>
      <c r="X935" s="34"/>
      <c r="Y935" s="34"/>
      <c r="AD935" s="34"/>
    </row>
    <row r="936" ht="15.75" customHeight="1">
      <c r="F936" s="32"/>
      <c r="P936" s="33"/>
      <c r="R936" s="32"/>
      <c r="X936" s="34"/>
      <c r="Y936" s="34"/>
      <c r="AD936" s="34"/>
    </row>
    <row r="937" ht="15.75" customHeight="1">
      <c r="F937" s="32"/>
      <c r="P937" s="33"/>
      <c r="R937" s="32"/>
      <c r="X937" s="34"/>
      <c r="Y937" s="34"/>
      <c r="AD937" s="34"/>
    </row>
    <row r="938" ht="15.75" customHeight="1">
      <c r="F938" s="32"/>
      <c r="P938" s="33"/>
      <c r="R938" s="32"/>
      <c r="X938" s="34"/>
      <c r="Y938" s="34"/>
      <c r="AD938" s="34"/>
    </row>
    <row r="939" ht="15.75" customHeight="1">
      <c r="F939" s="32"/>
      <c r="P939" s="33"/>
      <c r="R939" s="32"/>
      <c r="X939" s="34"/>
      <c r="Y939" s="34"/>
      <c r="AD939" s="34"/>
    </row>
    <row r="940" ht="15.75" customHeight="1">
      <c r="F940" s="32"/>
      <c r="P940" s="33"/>
      <c r="R940" s="32"/>
      <c r="X940" s="34"/>
      <c r="Y940" s="34"/>
      <c r="AD940" s="34"/>
    </row>
    <row r="941" ht="15.75" customHeight="1">
      <c r="F941" s="32"/>
      <c r="P941" s="33"/>
      <c r="R941" s="32"/>
      <c r="X941" s="34"/>
      <c r="Y941" s="34"/>
      <c r="AD941" s="34"/>
    </row>
    <row r="942" ht="15.75" customHeight="1">
      <c r="F942" s="32"/>
      <c r="P942" s="33"/>
      <c r="R942" s="32"/>
      <c r="X942" s="34"/>
      <c r="Y942" s="34"/>
      <c r="AD942" s="34"/>
    </row>
    <row r="943" ht="15.75" customHeight="1">
      <c r="F943" s="32"/>
      <c r="P943" s="33"/>
      <c r="R943" s="32"/>
      <c r="X943" s="34"/>
      <c r="Y943" s="34"/>
      <c r="AD943" s="34"/>
    </row>
    <row r="944" ht="15.75" customHeight="1">
      <c r="F944" s="32"/>
      <c r="P944" s="33"/>
      <c r="R944" s="32"/>
      <c r="X944" s="34"/>
      <c r="Y944" s="34"/>
      <c r="AD944" s="34"/>
    </row>
    <row r="945" ht="15.75" customHeight="1">
      <c r="F945" s="32"/>
      <c r="P945" s="33"/>
      <c r="R945" s="32"/>
      <c r="X945" s="34"/>
      <c r="Y945" s="34"/>
      <c r="AD945" s="34"/>
    </row>
    <row r="946" ht="15.75" customHeight="1">
      <c r="F946" s="32"/>
      <c r="P946" s="33"/>
      <c r="R946" s="32"/>
      <c r="X946" s="34"/>
      <c r="Y946" s="34"/>
      <c r="AD946" s="34"/>
    </row>
    <row r="947" ht="15.75" customHeight="1">
      <c r="F947" s="32"/>
      <c r="P947" s="33"/>
      <c r="R947" s="32"/>
      <c r="X947" s="34"/>
      <c r="Y947" s="34"/>
      <c r="AD947" s="34"/>
    </row>
    <row r="948" ht="15.75" customHeight="1">
      <c r="F948" s="32"/>
      <c r="P948" s="33"/>
      <c r="R948" s="32"/>
      <c r="X948" s="34"/>
      <c r="Y948" s="34"/>
      <c r="AD948" s="34"/>
    </row>
    <row r="949" ht="15.75" customHeight="1">
      <c r="F949" s="32"/>
      <c r="P949" s="33"/>
      <c r="R949" s="32"/>
      <c r="X949" s="34"/>
      <c r="Y949" s="34"/>
      <c r="AD949" s="34"/>
    </row>
    <row r="950" ht="15.75" customHeight="1">
      <c r="F950" s="32"/>
      <c r="P950" s="33"/>
      <c r="R950" s="32"/>
      <c r="X950" s="34"/>
      <c r="Y950" s="34"/>
      <c r="AD950" s="34"/>
    </row>
    <row r="951" ht="15.75" customHeight="1">
      <c r="F951" s="32"/>
      <c r="P951" s="33"/>
      <c r="R951" s="32"/>
      <c r="X951" s="34"/>
      <c r="Y951" s="34"/>
      <c r="AD951" s="34"/>
    </row>
    <row r="952" ht="15.75" customHeight="1">
      <c r="F952" s="32"/>
      <c r="P952" s="33"/>
      <c r="R952" s="32"/>
      <c r="X952" s="34"/>
      <c r="Y952" s="34"/>
      <c r="AD952" s="34"/>
    </row>
    <row r="953" ht="15.75" customHeight="1">
      <c r="F953" s="32"/>
      <c r="P953" s="33"/>
      <c r="R953" s="32"/>
      <c r="X953" s="34"/>
      <c r="Y953" s="34"/>
      <c r="AD953" s="34"/>
    </row>
    <row r="954" ht="15.75" customHeight="1">
      <c r="F954" s="32"/>
      <c r="P954" s="33"/>
      <c r="R954" s="32"/>
      <c r="X954" s="34"/>
      <c r="Y954" s="34"/>
      <c r="AD954" s="34"/>
    </row>
    <row r="955" ht="15.75" customHeight="1">
      <c r="F955" s="32"/>
      <c r="P955" s="33"/>
      <c r="R955" s="32"/>
      <c r="X955" s="34"/>
      <c r="Y955" s="34"/>
      <c r="AD955" s="34"/>
    </row>
    <row r="956" ht="15.75" customHeight="1">
      <c r="F956" s="32"/>
      <c r="P956" s="33"/>
      <c r="R956" s="32"/>
      <c r="X956" s="34"/>
      <c r="Y956" s="34"/>
      <c r="AD956" s="34"/>
    </row>
    <row r="957" ht="15.75" customHeight="1">
      <c r="F957" s="32"/>
      <c r="P957" s="33"/>
      <c r="R957" s="32"/>
      <c r="X957" s="34"/>
      <c r="Y957" s="34"/>
      <c r="AD957" s="34"/>
    </row>
    <row r="958" ht="15.75" customHeight="1">
      <c r="F958" s="32"/>
      <c r="P958" s="33"/>
      <c r="R958" s="32"/>
      <c r="X958" s="34"/>
      <c r="Y958" s="34"/>
      <c r="AD958" s="34"/>
    </row>
    <row r="959" ht="15.75" customHeight="1">
      <c r="F959" s="32"/>
      <c r="P959" s="33"/>
      <c r="R959" s="32"/>
      <c r="X959" s="34"/>
      <c r="Y959" s="34"/>
      <c r="AD959" s="34"/>
    </row>
    <row r="960" ht="15.75" customHeight="1">
      <c r="F960" s="32"/>
      <c r="P960" s="33"/>
      <c r="R960" s="32"/>
      <c r="X960" s="34"/>
      <c r="Y960" s="34"/>
      <c r="AD960" s="34"/>
    </row>
    <row r="961" ht="15.75" customHeight="1">
      <c r="F961" s="32"/>
      <c r="P961" s="33"/>
      <c r="R961" s="32"/>
      <c r="X961" s="34"/>
      <c r="Y961" s="34"/>
      <c r="AD961" s="34"/>
    </row>
    <row r="962" ht="15.75" customHeight="1">
      <c r="F962" s="32"/>
      <c r="P962" s="33"/>
      <c r="R962" s="32"/>
      <c r="X962" s="34"/>
      <c r="Y962" s="34"/>
      <c r="AD962" s="34"/>
    </row>
    <row r="963" ht="15.75" customHeight="1">
      <c r="F963" s="32"/>
      <c r="P963" s="33"/>
      <c r="R963" s="32"/>
      <c r="X963" s="34"/>
      <c r="Y963" s="34"/>
      <c r="AD963" s="34"/>
    </row>
    <row r="964" ht="15.75" customHeight="1">
      <c r="F964" s="32"/>
      <c r="P964" s="33"/>
      <c r="R964" s="32"/>
      <c r="X964" s="34"/>
      <c r="Y964" s="34"/>
      <c r="AD964" s="34"/>
    </row>
    <row r="965" ht="15.75" customHeight="1">
      <c r="F965" s="32"/>
      <c r="P965" s="33"/>
      <c r="R965" s="32"/>
      <c r="X965" s="34"/>
      <c r="Y965" s="34"/>
      <c r="AD965" s="34"/>
    </row>
    <row r="966" ht="15.75" customHeight="1">
      <c r="F966" s="32"/>
      <c r="P966" s="33"/>
      <c r="R966" s="32"/>
      <c r="X966" s="34"/>
      <c r="Y966" s="34"/>
      <c r="AD966" s="34"/>
    </row>
    <row r="967" ht="15.75" customHeight="1">
      <c r="F967" s="32"/>
      <c r="P967" s="33"/>
      <c r="R967" s="32"/>
      <c r="X967" s="34"/>
      <c r="Y967" s="34"/>
      <c r="AD967" s="34"/>
    </row>
    <row r="968" ht="15.75" customHeight="1">
      <c r="F968" s="32"/>
      <c r="P968" s="33"/>
      <c r="R968" s="32"/>
      <c r="X968" s="34"/>
      <c r="Y968" s="34"/>
      <c r="AD968" s="34"/>
    </row>
    <row r="969" ht="15.75" customHeight="1">
      <c r="F969" s="32"/>
      <c r="P969" s="33"/>
      <c r="R969" s="32"/>
      <c r="X969" s="34"/>
      <c r="Y969" s="34"/>
      <c r="AD969" s="34"/>
    </row>
    <row r="970" ht="15.75" customHeight="1">
      <c r="F970" s="32"/>
      <c r="P970" s="33"/>
      <c r="R970" s="32"/>
      <c r="X970" s="34"/>
      <c r="Y970" s="34"/>
      <c r="AD970" s="34"/>
    </row>
    <row r="971" ht="15.75" customHeight="1">
      <c r="F971" s="32"/>
      <c r="P971" s="33"/>
      <c r="R971" s="32"/>
      <c r="X971" s="34"/>
      <c r="Y971" s="34"/>
      <c r="AD971" s="34"/>
    </row>
    <row r="972" ht="15.75" customHeight="1">
      <c r="F972" s="32"/>
      <c r="P972" s="33"/>
      <c r="R972" s="32"/>
      <c r="X972" s="34"/>
      <c r="Y972" s="34"/>
      <c r="AD972" s="34"/>
    </row>
    <row r="973" ht="15.75" customHeight="1">
      <c r="F973" s="32"/>
      <c r="P973" s="33"/>
      <c r="R973" s="32"/>
      <c r="X973" s="34"/>
      <c r="Y973" s="34"/>
      <c r="AD973" s="34"/>
    </row>
    <row r="974" ht="15.75" customHeight="1">
      <c r="F974" s="32"/>
      <c r="P974" s="33"/>
      <c r="R974" s="32"/>
      <c r="X974" s="34"/>
      <c r="Y974" s="34"/>
      <c r="AD974" s="34"/>
    </row>
    <row r="975" ht="15.75" customHeight="1">
      <c r="F975" s="32"/>
      <c r="P975" s="33"/>
      <c r="R975" s="32"/>
      <c r="X975" s="34"/>
      <c r="Y975" s="34"/>
      <c r="AD975" s="34"/>
    </row>
    <row r="976" ht="15.75" customHeight="1">
      <c r="F976" s="32"/>
      <c r="P976" s="33"/>
      <c r="R976" s="32"/>
      <c r="X976" s="34"/>
      <c r="Y976" s="34"/>
      <c r="AD976" s="34"/>
    </row>
    <row r="977" ht="15.75" customHeight="1">
      <c r="F977" s="32"/>
      <c r="P977" s="33"/>
      <c r="R977" s="32"/>
      <c r="X977" s="34"/>
      <c r="Y977" s="34"/>
      <c r="AD977" s="34"/>
    </row>
    <row r="978" ht="15.75" customHeight="1">
      <c r="F978" s="32"/>
      <c r="P978" s="33"/>
      <c r="R978" s="32"/>
      <c r="X978" s="34"/>
      <c r="Y978" s="34"/>
      <c r="AD978" s="34"/>
    </row>
    <row r="979" ht="15.75" customHeight="1">
      <c r="F979" s="32"/>
      <c r="P979" s="33"/>
      <c r="R979" s="32"/>
      <c r="X979" s="34"/>
      <c r="Y979" s="34"/>
      <c r="AD979" s="34"/>
    </row>
    <row r="980" ht="15.75" customHeight="1">
      <c r="F980" s="32"/>
      <c r="P980" s="33"/>
      <c r="R980" s="32"/>
      <c r="X980" s="34"/>
      <c r="Y980" s="34"/>
      <c r="AD980" s="34"/>
    </row>
    <row r="981" ht="15.75" customHeight="1">
      <c r="F981" s="32"/>
      <c r="P981" s="33"/>
      <c r="R981" s="32"/>
      <c r="X981" s="34"/>
      <c r="Y981" s="34"/>
      <c r="AD981" s="34"/>
    </row>
    <row r="982" ht="15.75" customHeight="1">
      <c r="F982" s="32"/>
      <c r="P982" s="33"/>
      <c r="R982" s="32"/>
      <c r="X982" s="34"/>
      <c r="Y982" s="34"/>
      <c r="AD982" s="34"/>
    </row>
    <row r="983" ht="15.75" customHeight="1">
      <c r="F983" s="32"/>
      <c r="P983" s="33"/>
      <c r="R983" s="32"/>
      <c r="X983" s="34"/>
      <c r="Y983" s="34"/>
      <c r="AD983" s="34"/>
    </row>
    <row r="984" ht="15.75" customHeight="1">
      <c r="F984" s="32"/>
      <c r="P984" s="33"/>
      <c r="R984" s="32"/>
      <c r="X984" s="34"/>
      <c r="Y984" s="34"/>
      <c r="AD984" s="34"/>
    </row>
    <row r="985" ht="15.75" customHeight="1">
      <c r="F985" s="32"/>
      <c r="P985" s="33"/>
      <c r="R985" s="32"/>
      <c r="X985" s="34"/>
      <c r="Y985" s="34"/>
      <c r="AD985" s="34"/>
    </row>
    <row r="986" ht="15.75" customHeight="1">
      <c r="F986" s="32"/>
      <c r="P986" s="33"/>
      <c r="R986" s="32"/>
      <c r="X986" s="34"/>
      <c r="Y986" s="34"/>
      <c r="AD986" s="34"/>
    </row>
    <row r="987" ht="15.75" customHeight="1">
      <c r="F987" s="32"/>
      <c r="P987" s="33"/>
      <c r="R987" s="32"/>
      <c r="X987" s="34"/>
      <c r="Y987" s="34"/>
      <c r="AD987" s="34"/>
    </row>
    <row r="988" ht="15.75" customHeight="1">
      <c r="F988" s="32"/>
      <c r="P988" s="33"/>
      <c r="R988" s="32"/>
      <c r="X988" s="34"/>
      <c r="Y988" s="34"/>
      <c r="AD988" s="34"/>
    </row>
    <row r="989" ht="15.75" customHeight="1">
      <c r="F989" s="32"/>
      <c r="P989" s="33"/>
      <c r="R989" s="32"/>
      <c r="X989" s="34"/>
      <c r="Y989" s="34"/>
      <c r="AD989" s="34"/>
    </row>
    <row r="990" ht="15.75" customHeight="1">
      <c r="F990" s="32"/>
      <c r="P990" s="33"/>
      <c r="R990" s="32"/>
      <c r="X990" s="34"/>
      <c r="Y990" s="34"/>
      <c r="AD990" s="34"/>
    </row>
    <row r="991" ht="15.75" customHeight="1">
      <c r="F991" s="32"/>
      <c r="P991" s="33"/>
      <c r="R991" s="32"/>
      <c r="X991" s="34"/>
      <c r="Y991" s="34"/>
      <c r="AD991" s="34"/>
    </row>
    <row r="992" ht="15.75" customHeight="1">
      <c r="F992" s="32"/>
      <c r="P992" s="33"/>
      <c r="R992" s="32"/>
      <c r="X992" s="34"/>
      <c r="Y992" s="34"/>
      <c r="AD992" s="34"/>
    </row>
    <row r="993" ht="15.75" customHeight="1">
      <c r="F993" s="32"/>
      <c r="P993" s="33"/>
      <c r="R993" s="32"/>
      <c r="X993" s="34"/>
      <c r="Y993" s="34"/>
      <c r="AD993" s="34"/>
    </row>
    <row r="994" ht="15.75" customHeight="1">
      <c r="F994" s="32"/>
      <c r="P994" s="33"/>
      <c r="R994" s="32"/>
      <c r="X994" s="34"/>
      <c r="Y994" s="34"/>
      <c r="AD994" s="34"/>
    </row>
    <row r="995" ht="15.75" customHeight="1">
      <c r="F995" s="32"/>
      <c r="P995" s="33"/>
      <c r="R995" s="32"/>
      <c r="X995" s="34"/>
      <c r="Y995" s="34"/>
      <c r="AD995" s="34"/>
    </row>
    <row r="996" ht="15.75" customHeight="1">
      <c r="F996" s="32"/>
      <c r="P996" s="33"/>
      <c r="R996" s="32"/>
      <c r="X996" s="34"/>
      <c r="Y996" s="34"/>
      <c r="AD996" s="34"/>
    </row>
    <row r="997" ht="15.75" customHeight="1">
      <c r="F997" s="32"/>
      <c r="P997" s="33"/>
      <c r="R997" s="32"/>
      <c r="X997" s="34"/>
      <c r="Y997" s="34"/>
      <c r="AD997" s="34"/>
    </row>
    <row r="998" ht="15.75" customHeight="1">
      <c r="F998" s="32"/>
      <c r="P998" s="33"/>
      <c r="R998" s="32"/>
      <c r="X998" s="34"/>
      <c r="Y998" s="34"/>
      <c r="AD998" s="34"/>
    </row>
    <row r="999" ht="15.75" customHeight="1">
      <c r="F999" s="32"/>
      <c r="P999" s="33"/>
      <c r="R999" s="32"/>
      <c r="X999" s="34"/>
      <c r="Y999" s="34"/>
      <c r="AD999" s="34"/>
    </row>
    <row r="1000" ht="15.75" customHeight="1">
      <c r="F1000" s="32"/>
      <c r="P1000" s="33"/>
      <c r="R1000" s="32"/>
      <c r="X1000" s="34"/>
      <c r="Y1000" s="34"/>
      <c r="AD1000" s="34"/>
    </row>
    <row r="1001" ht="15.75" customHeight="1">
      <c r="F1001" s="32"/>
      <c r="P1001" s="33"/>
      <c r="R1001" s="32"/>
      <c r="X1001" s="34"/>
      <c r="Y1001" s="34"/>
      <c r="AD1001" s="34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42.25"/>
    <col customWidth="1" min="3" max="6" width="15.38"/>
    <col customWidth="1" min="7" max="7" width="7.63"/>
    <col customWidth="1" min="8" max="8" width="15.38"/>
    <col customWidth="1" min="9" max="9" width="11.13"/>
    <col customWidth="1" min="10" max="10" width="22.75"/>
    <col customWidth="1" min="11" max="11" width="22.13"/>
    <col customWidth="1" min="12" max="12" width="21.63"/>
    <col customWidth="1" min="13" max="13" width="46.38"/>
    <col customWidth="1" min="14" max="14" width="44.38"/>
    <col customWidth="1" min="15" max="15" width="16.13"/>
    <col customWidth="1" min="16" max="16" width="10.25"/>
    <col customWidth="1" min="17" max="17" width="15.25"/>
    <col customWidth="1" min="18" max="18" width="8.63"/>
    <col customWidth="1" min="19" max="20" width="7.63"/>
    <col customWidth="1" hidden="1" min="21" max="22" width="7.63"/>
    <col customWidth="1" hidden="1" min="23" max="23" width="49.25"/>
    <col customWidth="1" min="24" max="31" width="7.63"/>
    <col customWidth="1" min="32" max="32" width="25.25"/>
    <col customWidth="1" min="33" max="35" width="7.63"/>
    <col customWidth="1" min="36" max="36" width="9.88"/>
    <col customWidth="1" min="37" max="37" width="7.63"/>
  </cols>
  <sheetData>
    <row r="1" ht="61.5" customHeight="1">
      <c r="A1" s="1" t="s">
        <v>0</v>
      </c>
      <c r="B1" s="1" t="s">
        <v>1</v>
      </c>
      <c r="C1" s="2" t="s">
        <v>2</v>
      </c>
      <c r="D1" s="1" t="s">
        <v>3</v>
      </c>
      <c r="E1" s="2"/>
      <c r="F1" s="2" t="s">
        <v>4</v>
      </c>
      <c r="G1" s="35" t="s">
        <v>5</v>
      </c>
      <c r="H1" s="4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36" t="s">
        <v>15</v>
      </c>
      <c r="R1" s="1" t="s">
        <v>22</v>
      </c>
      <c r="S1" s="37" t="s">
        <v>23</v>
      </c>
      <c r="T1" s="38"/>
      <c r="U1" s="1" t="s">
        <v>24</v>
      </c>
      <c r="V1" s="1" t="s">
        <v>25</v>
      </c>
      <c r="W1" s="1" t="s">
        <v>26</v>
      </c>
      <c r="X1" s="1" t="s">
        <v>27</v>
      </c>
      <c r="Y1" s="39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</row>
    <row r="2" ht="61.5" customHeight="1">
      <c r="A2" s="18" t="s">
        <v>41</v>
      </c>
      <c r="B2" s="18" t="s">
        <v>42</v>
      </c>
      <c r="C2" s="24"/>
      <c r="D2" s="21" t="s">
        <v>49</v>
      </c>
      <c r="E2" s="40"/>
      <c r="F2" s="40">
        <v>1000.0</v>
      </c>
      <c r="G2" s="5">
        <v>5.74</v>
      </c>
      <c r="H2" s="20">
        <v>43466.0</v>
      </c>
      <c r="I2" s="20">
        <v>43646.0</v>
      </c>
      <c r="J2" s="18" t="s">
        <v>44</v>
      </c>
      <c r="K2" s="18" t="s">
        <v>45</v>
      </c>
      <c r="L2" s="18" t="s">
        <v>42</v>
      </c>
      <c r="M2" s="18" t="s">
        <v>46</v>
      </c>
      <c r="N2" s="18" t="s">
        <v>46</v>
      </c>
      <c r="O2" s="18" t="s">
        <v>47</v>
      </c>
      <c r="P2" s="18" t="s">
        <v>48</v>
      </c>
      <c r="Q2" s="21" t="s">
        <v>49</v>
      </c>
      <c r="R2" s="18" t="s">
        <v>50</v>
      </c>
      <c r="S2" s="40">
        <v>1000.0</v>
      </c>
      <c r="T2" s="41">
        <v>2000.0</v>
      </c>
      <c r="U2" s="18" t="s">
        <v>46</v>
      </c>
      <c r="V2" s="18" t="s">
        <v>46</v>
      </c>
      <c r="W2" s="18" t="s">
        <v>51</v>
      </c>
      <c r="X2" s="18" t="s">
        <v>52</v>
      </c>
      <c r="Y2" s="5">
        <v>5.74</v>
      </c>
      <c r="Z2" s="18" t="s">
        <v>53</v>
      </c>
      <c r="AA2" s="18" t="b">
        <v>1</v>
      </c>
      <c r="AB2" s="18" t="s">
        <v>51</v>
      </c>
      <c r="AC2" s="18" t="s">
        <v>46</v>
      </c>
      <c r="AD2" s="18" t="s">
        <v>46</v>
      </c>
      <c r="AE2" s="18" t="s">
        <v>46</v>
      </c>
      <c r="AF2" s="18" t="s">
        <v>54</v>
      </c>
      <c r="AG2" s="18" t="s">
        <v>46</v>
      </c>
      <c r="AH2" s="18" t="s">
        <v>46</v>
      </c>
      <c r="AI2" s="18" t="s">
        <v>55</v>
      </c>
      <c r="AJ2" s="18" t="s">
        <v>56</v>
      </c>
      <c r="AK2" s="18" t="s">
        <v>55</v>
      </c>
    </row>
    <row r="3" ht="28.5" customHeight="1">
      <c r="A3" s="9" t="s">
        <v>41</v>
      </c>
      <c r="B3" s="9" t="s">
        <v>42</v>
      </c>
      <c r="C3" s="10" t="s">
        <v>111</v>
      </c>
      <c r="D3" s="15" t="s">
        <v>49</v>
      </c>
      <c r="E3" s="42"/>
      <c r="F3" s="42">
        <v>1000.0</v>
      </c>
      <c r="G3" s="8">
        <v>5.74</v>
      </c>
      <c r="H3" s="14">
        <v>43647.0</v>
      </c>
      <c r="I3" s="14">
        <v>43830.0</v>
      </c>
      <c r="J3" s="9" t="s">
        <v>44</v>
      </c>
      <c r="K3" s="9" t="s">
        <v>45</v>
      </c>
      <c r="L3" s="9" t="s">
        <v>42</v>
      </c>
      <c r="M3" s="9" t="s">
        <v>46</v>
      </c>
      <c r="N3" s="9" t="s">
        <v>46</v>
      </c>
      <c r="O3" s="9" t="s">
        <v>47</v>
      </c>
      <c r="P3" s="9" t="s">
        <v>48</v>
      </c>
      <c r="Q3" s="15" t="s">
        <v>49</v>
      </c>
      <c r="R3" s="9" t="s">
        <v>50</v>
      </c>
      <c r="S3" s="42">
        <v>1000.0</v>
      </c>
      <c r="T3" s="42"/>
      <c r="U3" s="9" t="s">
        <v>46</v>
      </c>
      <c r="V3" s="9" t="s">
        <v>46</v>
      </c>
      <c r="W3" s="9" t="s">
        <v>57</v>
      </c>
      <c r="X3" s="9" t="s">
        <v>52</v>
      </c>
      <c r="Y3" s="8">
        <v>5.74</v>
      </c>
      <c r="Z3" s="9" t="s">
        <v>53</v>
      </c>
      <c r="AA3" s="9" t="b">
        <v>1</v>
      </c>
      <c r="AB3" s="9" t="s">
        <v>57</v>
      </c>
      <c r="AC3" s="9" t="s">
        <v>46</v>
      </c>
      <c r="AD3" s="9" t="s">
        <v>46</v>
      </c>
      <c r="AE3" s="9" t="s">
        <v>46</v>
      </c>
      <c r="AF3" s="9" t="s">
        <v>54</v>
      </c>
      <c r="AG3" s="9" t="s">
        <v>46</v>
      </c>
      <c r="AH3" s="9" t="s">
        <v>46</v>
      </c>
      <c r="AI3" s="9" t="s">
        <v>55</v>
      </c>
      <c r="AJ3" s="9" t="s">
        <v>56</v>
      </c>
      <c r="AK3" s="9" t="s">
        <v>55</v>
      </c>
    </row>
    <row r="4">
      <c r="A4" s="18" t="s">
        <v>41</v>
      </c>
      <c r="B4" s="18" t="s">
        <v>58</v>
      </c>
      <c r="C4" s="24" t="s">
        <v>112</v>
      </c>
      <c r="D4" s="21" t="s">
        <v>62</v>
      </c>
      <c r="E4" s="40"/>
      <c r="F4" s="40">
        <v>76.0</v>
      </c>
      <c r="G4" s="5">
        <v>0.77</v>
      </c>
      <c r="H4" s="20">
        <v>43466.0</v>
      </c>
      <c r="I4" s="20">
        <v>43646.0</v>
      </c>
      <c r="J4" s="18" t="s">
        <v>44</v>
      </c>
      <c r="K4" s="18" t="s">
        <v>60</v>
      </c>
      <c r="L4" s="18" t="s">
        <v>61</v>
      </c>
      <c r="M4" s="18" t="s">
        <v>58</v>
      </c>
      <c r="N4" s="18" t="s">
        <v>46</v>
      </c>
      <c r="O4" s="18" t="s">
        <v>47</v>
      </c>
      <c r="P4" s="18" t="s">
        <v>48</v>
      </c>
      <c r="Q4" s="21" t="s">
        <v>62</v>
      </c>
      <c r="R4" s="18" t="s">
        <v>50</v>
      </c>
      <c r="S4" s="40">
        <v>76.0</v>
      </c>
      <c r="T4" s="40">
        <f>sum(S4:S23)</f>
        <v>13167.595</v>
      </c>
      <c r="U4" s="18" t="s">
        <v>46</v>
      </c>
      <c r="V4" s="18" t="s">
        <v>46</v>
      </c>
      <c r="W4" s="18" t="s">
        <v>63</v>
      </c>
      <c r="X4" s="18" t="s">
        <v>52</v>
      </c>
      <c r="Y4" s="5">
        <v>0.77</v>
      </c>
      <c r="Z4" s="18" t="s">
        <v>53</v>
      </c>
      <c r="AA4" s="18" t="b">
        <v>1</v>
      </c>
      <c r="AB4" s="18" t="s">
        <v>63</v>
      </c>
      <c r="AC4" s="18" t="s">
        <v>46</v>
      </c>
      <c r="AD4" s="18" t="s">
        <v>46</v>
      </c>
      <c r="AE4" s="18" t="s">
        <v>64</v>
      </c>
      <c r="AF4" s="18" t="s">
        <v>65</v>
      </c>
      <c r="AG4" s="18" t="s">
        <v>66</v>
      </c>
      <c r="AH4" s="18" t="s">
        <v>67</v>
      </c>
      <c r="AI4" s="18" t="s">
        <v>55</v>
      </c>
      <c r="AJ4" s="18" t="s">
        <v>64</v>
      </c>
      <c r="AK4" s="18" t="s">
        <v>55</v>
      </c>
    </row>
    <row r="5">
      <c r="A5" s="18" t="s">
        <v>41</v>
      </c>
      <c r="B5" s="18" t="s">
        <v>58</v>
      </c>
      <c r="C5" s="10" t="s">
        <v>111</v>
      </c>
      <c r="D5" s="21" t="s">
        <v>62</v>
      </c>
      <c r="E5" s="40"/>
      <c r="F5" s="40">
        <v>76.0</v>
      </c>
      <c r="G5" s="5">
        <v>0.77</v>
      </c>
      <c r="H5" s="20">
        <v>43647.0</v>
      </c>
      <c r="I5" s="20">
        <v>43830.0</v>
      </c>
      <c r="J5" s="18" t="s">
        <v>44</v>
      </c>
      <c r="K5" s="18" t="s">
        <v>60</v>
      </c>
      <c r="L5" s="18" t="s">
        <v>61</v>
      </c>
      <c r="M5" s="18" t="s">
        <v>58</v>
      </c>
      <c r="N5" s="18" t="s">
        <v>46</v>
      </c>
      <c r="O5" s="18" t="s">
        <v>47</v>
      </c>
      <c r="P5" s="18" t="s">
        <v>48</v>
      </c>
      <c r="Q5" s="21" t="s">
        <v>62</v>
      </c>
      <c r="R5" s="18" t="s">
        <v>50</v>
      </c>
      <c r="S5" s="40">
        <v>76.0</v>
      </c>
      <c r="T5" s="40"/>
      <c r="U5" s="18" t="s">
        <v>46</v>
      </c>
      <c r="V5" s="18" t="s">
        <v>46</v>
      </c>
      <c r="W5" s="18" t="s">
        <v>57</v>
      </c>
      <c r="X5" s="18" t="s">
        <v>52</v>
      </c>
      <c r="Y5" s="5">
        <v>0.77</v>
      </c>
      <c r="Z5" s="18" t="s">
        <v>53</v>
      </c>
      <c r="AA5" s="18" t="b">
        <v>1</v>
      </c>
      <c r="AB5" s="18" t="s">
        <v>57</v>
      </c>
      <c r="AC5" s="18" t="s">
        <v>46</v>
      </c>
      <c r="AD5" s="18" t="s">
        <v>46</v>
      </c>
      <c r="AE5" s="18" t="s">
        <v>64</v>
      </c>
      <c r="AF5" s="18" t="s">
        <v>65</v>
      </c>
      <c r="AG5" s="18" t="s">
        <v>66</v>
      </c>
      <c r="AH5" s="18" t="s">
        <v>67</v>
      </c>
      <c r="AI5" s="18" t="s">
        <v>55</v>
      </c>
      <c r="AJ5" s="18" t="s">
        <v>64</v>
      </c>
      <c r="AK5" s="18" t="s">
        <v>55</v>
      </c>
    </row>
    <row r="6">
      <c r="A6" s="18" t="s">
        <v>41</v>
      </c>
      <c r="B6" s="18" t="s">
        <v>68</v>
      </c>
      <c r="C6" s="24"/>
      <c r="D6" s="24"/>
      <c r="E6" s="24"/>
      <c r="F6" s="24"/>
      <c r="G6" s="5"/>
      <c r="H6" s="20">
        <v>43556.0</v>
      </c>
      <c r="I6" s="20">
        <v>43585.0</v>
      </c>
      <c r="J6" s="18" t="s">
        <v>44</v>
      </c>
      <c r="K6" s="18" t="s">
        <v>45</v>
      </c>
      <c r="L6" s="18" t="s">
        <v>42</v>
      </c>
      <c r="M6" s="18" t="s">
        <v>69</v>
      </c>
      <c r="N6" s="18" t="s">
        <v>68</v>
      </c>
      <c r="O6" s="18" t="s">
        <v>47</v>
      </c>
      <c r="P6" s="18" t="s">
        <v>48</v>
      </c>
      <c r="Q6" s="21" t="s">
        <v>62</v>
      </c>
      <c r="R6" s="18" t="s">
        <v>50</v>
      </c>
      <c r="S6" s="40">
        <v>253.0</v>
      </c>
      <c r="T6" s="40"/>
      <c r="U6" s="18" t="s">
        <v>46</v>
      </c>
      <c r="V6" s="18" t="s">
        <v>46</v>
      </c>
      <c r="W6" s="18" t="s">
        <v>70</v>
      </c>
      <c r="X6" s="18" t="s">
        <v>52</v>
      </c>
      <c r="Y6" s="5">
        <v>2.57</v>
      </c>
      <c r="Z6" s="18" t="s">
        <v>53</v>
      </c>
      <c r="AA6" s="18" t="b">
        <v>0</v>
      </c>
      <c r="AB6" s="18" t="s">
        <v>46</v>
      </c>
      <c r="AC6" s="18" t="s">
        <v>46</v>
      </c>
      <c r="AD6" s="18" t="s">
        <v>46</v>
      </c>
      <c r="AE6" s="18" t="s">
        <v>71</v>
      </c>
      <c r="AF6" s="18" t="s">
        <v>72</v>
      </c>
      <c r="AG6" s="18" t="s">
        <v>73</v>
      </c>
      <c r="AH6" s="18" t="s">
        <v>74</v>
      </c>
      <c r="AI6" s="18" t="s">
        <v>55</v>
      </c>
      <c r="AJ6" s="18" t="s">
        <v>75</v>
      </c>
      <c r="AK6" s="18" t="s">
        <v>55</v>
      </c>
    </row>
    <row r="7">
      <c r="A7" s="18" t="s">
        <v>41</v>
      </c>
      <c r="B7" s="18" t="s">
        <v>68</v>
      </c>
      <c r="C7" s="24"/>
      <c r="D7" s="24"/>
      <c r="E7" s="24"/>
      <c r="F7" s="24"/>
      <c r="G7" s="5"/>
      <c r="H7" s="20">
        <v>43678.0</v>
      </c>
      <c r="I7" s="20">
        <v>43708.0</v>
      </c>
      <c r="J7" s="18" t="s">
        <v>44</v>
      </c>
      <c r="K7" s="18" t="s">
        <v>45</v>
      </c>
      <c r="L7" s="18" t="s">
        <v>42</v>
      </c>
      <c r="M7" s="18" t="s">
        <v>69</v>
      </c>
      <c r="N7" s="18" t="s">
        <v>68</v>
      </c>
      <c r="O7" s="18" t="s">
        <v>47</v>
      </c>
      <c r="P7" s="18" t="s">
        <v>48</v>
      </c>
      <c r="Q7" s="21" t="s">
        <v>62</v>
      </c>
      <c r="R7" s="18" t="s">
        <v>50</v>
      </c>
      <c r="S7" s="40">
        <v>209.9</v>
      </c>
      <c r="T7" s="40"/>
      <c r="U7" s="18" t="s">
        <v>46</v>
      </c>
      <c r="V7" s="18" t="s">
        <v>46</v>
      </c>
      <c r="W7" s="18" t="s">
        <v>76</v>
      </c>
      <c r="X7" s="18" t="s">
        <v>52</v>
      </c>
      <c r="Y7" s="5">
        <v>2.13</v>
      </c>
      <c r="Z7" s="18" t="s">
        <v>53</v>
      </c>
      <c r="AA7" s="18" t="b">
        <v>0</v>
      </c>
      <c r="AB7" s="18" t="s">
        <v>46</v>
      </c>
      <c r="AC7" s="18" t="s">
        <v>46</v>
      </c>
      <c r="AD7" s="18" t="s">
        <v>46</v>
      </c>
      <c r="AE7" s="18" t="s">
        <v>71</v>
      </c>
      <c r="AF7" s="18" t="s">
        <v>72</v>
      </c>
      <c r="AG7" s="18" t="s">
        <v>73</v>
      </c>
      <c r="AH7" s="18" t="s">
        <v>74</v>
      </c>
      <c r="AI7" s="18" t="s">
        <v>55</v>
      </c>
      <c r="AJ7" s="18" t="s">
        <v>75</v>
      </c>
      <c r="AK7" s="18" t="s">
        <v>55</v>
      </c>
    </row>
    <row r="8">
      <c r="A8" s="18" t="s">
        <v>41</v>
      </c>
      <c r="B8" s="18" t="s">
        <v>68</v>
      </c>
      <c r="C8" s="24"/>
      <c r="D8" s="24"/>
      <c r="E8" s="24"/>
      <c r="F8" s="24"/>
      <c r="G8" s="5"/>
      <c r="H8" s="20">
        <v>43800.0</v>
      </c>
      <c r="I8" s="20">
        <v>43830.0</v>
      </c>
      <c r="J8" s="18" t="s">
        <v>44</v>
      </c>
      <c r="K8" s="18" t="s">
        <v>45</v>
      </c>
      <c r="L8" s="18" t="s">
        <v>42</v>
      </c>
      <c r="M8" s="18" t="s">
        <v>69</v>
      </c>
      <c r="N8" s="18" t="s">
        <v>68</v>
      </c>
      <c r="O8" s="18" t="s">
        <v>47</v>
      </c>
      <c r="P8" s="18" t="s">
        <v>48</v>
      </c>
      <c r="Q8" s="21" t="s">
        <v>62</v>
      </c>
      <c r="R8" s="18" t="s">
        <v>50</v>
      </c>
      <c r="S8" s="40">
        <v>258.6</v>
      </c>
      <c r="T8" s="40"/>
      <c r="U8" s="18" t="s">
        <v>46</v>
      </c>
      <c r="V8" s="18" t="s">
        <v>46</v>
      </c>
      <c r="W8" s="18" t="s">
        <v>76</v>
      </c>
      <c r="X8" s="18" t="s">
        <v>52</v>
      </c>
      <c r="Y8" s="5">
        <v>2.63</v>
      </c>
      <c r="Z8" s="18" t="s">
        <v>53</v>
      </c>
      <c r="AA8" s="18" t="b">
        <v>0</v>
      </c>
      <c r="AB8" s="18" t="s">
        <v>46</v>
      </c>
      <c r="AC8" s="18" t="s">
        <v>46</v>
      </c>
      <c r="AD8" s="18" t="s">
        <v>46</v>
      </c>
      <c r="AE8" s="18" t="s">
        <v>71</v>
      </c>
      <c r="AF8" s="18" t="s">
        <v>72</v>
      </c>
      <c r="AG8" s="18" t="s">
        <v>73</v>
      </c>
      <c r="AH8" s="18" t="s">
        <v>74</v>
      </c>
      <c r="AI8" s="18" t="s">
        <v>55</v>
      </c>
      <c r="AJ8" s="18" t="s">
        <v>75</v>
      </c>
      <c r="AK8" s="18" t="s">
        <v>55</v>
      </c>
    </row>
    <row r="9">
      <c r="A9" s="18" t="s">
        <v>41</v>
      </c>
      <c r="B9" s="18" t="s">
        <v>68</v>
      </c>
      <c r="C9" s="24"/>
      <c r="D9" s="24"/>
      <c r="E9" s="24"/>
      <c r="F9" s="24"/>
      <c r="G9" s="5"/>
      <c r="H9" s="20">
        <v>43497.0</v>
      </c>
      <c r="I9" s="20">
        <v>43524.0</v>
      </c>
      <c r="J9" s="18" t="s">
        <v>44</v>
      </c>
      <c r="K9" s="18" t="s">
        <v>45</v>
      </c>
      <c r="L9" s="18" t="s">
        <v>42</v>
      </c>
      <c r="M9" s="18" t="s">
        <v>69</v>
      </c>
      <c r="N9" s="18" t="s">
        <v>68</v>
      </c>
      <c r="O9" s="18" t="s">
        <v>47</v>
      </c>
      <c r="P9" s="18" t="s">
        <v>48</v>
      </c>
      <c r="Q9" s="21" t="s">
        <v>62</v>
      </c>
      <c r="R9" s="18" t="s">
        <v>50</v>
      </c>
      <c r="S9" s="40">
        <v>228.0</v>
      </c>
      <c r="T9" s="40"/>
      <c r="U9" s="18" t="s">
        <v>46</v>
      </c>
      <c r="V9" s="18" t="s">
        <v>46</v>
      </c>
      <c r="W9" s="18" t="s">
        <v>70</v>
      </c>
      <c r="X9" s="18" t="s">
        <v>52</v>
      </c>
      <c r="Y9" s="5">
        <v>2.32</v>
      </c>
      <c r="Z9" s="18" t="s">
        <v>53</v>
      </c>
      <c r="AA9" s="18" t="b">
        <v>0</v>
      </c>
      <c r="AB9" s="18" t="s">
        <v>46</v>
      </c>
      <c r="AC9" s="18" t="s">
        <v>46</v>
      </c>
      <c r="AD9" s="18" t="s">
        <v>46</v>
      </c>
      <c r="AE9" s="18" t="s">
        <v>71</v>
      </c>
      <c r="AF9" s="18" t="s">
        <v>72</v>
      </c>
      <c r="AG9" s="18" t="s">
        <v>73</v>
      </c>
      <c r="AH9" s="18" t="s">
        <v>74</v>
      </c>
      <c r="AI9" s="18" t="s">
        <v>55</v>
      </c>
      <c r="AJ9" s="18" t="s">
        <v>75</v>
      </c>
      <c r="AK9" s="18" t="s">
        <v>55</v>
      </c>
    </row>
    <row r="10">
      <c r="A10" s="18" t="s">
        <v>41</v>
      </c>
      <c r="B10" s="18" t="s">
        <v>77</v>
      </c>
      <c r="C10" s="24" t="s">
        <v>112</v>
      </c>
      <c r="D10" s="21" t="s">
        <v>79</v>
      </c>
      <c r="E10" s="24"/>
      <c r="F10" s="24">
        <f>S14+S13+S17+S10+S18+S16</f>
        <v>1532.986</v>
      </c>
      <c r="G10" s="5">
        <f>Y14+Y13+Y17+Y10+Y18+Y16</f>
        <v>13.79</v>
      </c>
      <c r="H10" s="20">
        <v>43556.0</v>
      </c>
      <c r="I10" s="20">
        <v>43585.0</v>
      </c>
      <c r="J10" s="18" t="s">
        <v>44</v>
      </c>
      <c r="K10" s="18" t="s">
        <v>45</v>
      </c>
      <c r="L10" s="18" t="s">
        <v>42</v>
      </c>
      <c r="M10" s="18" t="s">
        <v>69</v>
      </c>
      <c r="N10" s="18" t="s">
        <v>77</v>
      </c>
      <c r="O10" s="18" t="s">
        <v>47</v>
      </c>
      <c r="P10" s="18" t="s">
        <v>48</v>
      </c>
      <c r="Q10" s="21" t="s">
        <v>79</v>
      </c>
      <c r="R10" s="18" t="s">
        <v>50</v>
      </c>
      <c r="S10" s="40">
        <v>223.517</v>
      </c>
      <c r="T10" s="40">
        <f>sum(S10:S37)</f>
        <v>90287.095</v>
      </c>
      <c r="U10" s="18" t="s">
        <v>46</v>
      </c>
      <c r="V10" s="18" t="s">
        <v>46</v>
      </c>
      <c r="W10" s="18" t="s">
        <v>80</v>
      </c>
      <c r="X10" s="18" t="s">
        <v>52</v>
      </c>
      <c r="Y10" s="5">
        <v>2.01</v>
      </c>
      <c r="Z10" s="18" t="s">
        <v>53</v>
      </c>
      <c r="AA10" s="18" t="b">
        <v>0</v>
      </c>
      <c r="AB10" s="18" t="s">
        <v>46</v>
      </c>
      <c r="AC10" s="18" t="s">
        <v>46</v>
      </c>
      <c r="AD10" s="18" t="s">
        <v>46</v>
      </c>
      <c r="AE10" s="18" t="s">
        <v>71</v>
      </c>
      <c r="AF10" s="18" t="s">
        <v>72</v>
      </c>
      <c r="AG10" s="18" t="s">
        <v>81</v>
      </c>
      <c r="AH10" s="18" t="s">
        <v>82</v>
      </c>
      <c r="AI10" s="18" t="s">
        <v>55</v>
      </c>
      <c r="AJ10" s="18" t="s">
        <v>75</v>
      </c>
      <c r="AK10" s="18" t="s">
        <v>55</v>
      </c>
    </row>
    <row r="11">
      <c r="A11" s="18" t="s">
        <v>41</v>
      </c>
      <c r="B11" s="18" t="s">
        <v>77</v>
      </c>
      <c r="C11" s="10" t="s">
        <v>111</v>
      </c>
      <c r="D11" s="21" t="s">
        <v>79</v>
      </c>
      <c r="E11" s="24"/>
      <c r="F11" s="24">
        <f>S15+S11+S21+S20+S19+S12</f>
        <v>1218.009</v>
      </c>
      <c r="G11" s="5">
        <f>Y15+Y11+Y21+Y20+Y19+Y12</f>
        <v>10.95</v>
      </c>
      <c r="H11" s="20">
        <v>43678.0</v>
      </c>
      <c r="I11" s="20">
        <v>43708.0</v>
      </c>
      <c r="J11" s="18" t="s">
        <v>44</v>
      </c>
      <c r="K11" s="18" t="s">
        <v>45</v>
      </c>
      <c r="L11" s="18" t="s">
        <v>42</v>
      </c>
      <c r="M11" s="18" t="s">
        <v>69</v>
      </c>
      <c r="N11" s="18" t="s">
        <v>77</v>
      </c>
      <c r="O11" s="18" t="s">
        <v>47</v>
      </c>
      <c r="P11" s="18" t="s">
        <v>48</v>
      </c>
      <c r="Q11" s="21" t="s">
        <v>79</v>
      </c>
      <c r="R11" s="18" t="s">
        <v>50</v>
      </c>
      <c r="S11" s="40">
        <v>261.814</v>
      </c>
      <c r="T11" s="40"/>
      <c r="U11" s="18" t="s">
        <v>46</v>
      </c>
      <c r="V11" s="18" t="s">
        <v>46</v>
      </c>
      <c r="W11" s="18" t="s">
        <v>83</v>
      </c>
      <c r="X11" s="18" t="s">
        <v>52</v>
      </c>
      <c r="Y11" s="5">
        <v>2.35</v>
      </c>
      <c r="Z11" s="18" t="s">
        <v>53</v>
      </c>
      <c r="AA11" s="18" t="b">
        <v>0</v>
      </c>
      <c r="AB11" s="18" t="s">
        <v>46</v>
      </c>
      <c r="AC11" s="18" t="s">
        <v>46</v>
      </c>
      <c r="AD11" s="18" t="s">
        <v>46</v>
      </c>
      <c r="AE11" s="18" t="s">
        <v>71</v>
      </c>
      <c r="AF11" s="18" t="s">
        <v>72</v>
      </c>
      <c r="AG11" s="18" t="s">
        <v>81</v>
      </c>
      <c r="AH11" s="18" t="s">
        <v>82</v>
      </c>
      <c r="AI11" s="18" t="s">
        <v>55</v>
      </c>
      <c r="AJ11" s="18" t="s">
        <v>75</v>
      </c>
      <c r="AK11" s="18" t="s">
        <v>55</v>
      </c>
    </row>
    <row r="12">
      <c r="A12" s="18" t="s">
        <v>41</v>
      </c>
      <c r="B12" s="18" t="s">
        <v>77</v>
      </c>
      <c r="C12" s="24"/>
      <c r="D12" s="24"/>
      <c r="E12" s="24"/>
      <c r="F12" s="24"/>
      <c r="G12" s="5"/>
      <c r="H12" s="20">
        <v>43800.0</v>
      </c>
      <c r="I12" s="20">
        <v>43830.0</v>
      </c>
      <c r="J12" s="18" t="s">
        <v>44</v>
      </c>
      <c r="K12" s="18" t="s">
        <v>45</v>
      </c>
      <c r="L12" s="18" t="s">
        <v>42</v>
      </c>
      <c r="M12" s="18" t="s">
        <v>69</v>
      </c>
      <c r="N12" s="18" t="s">
        <v>77</v>
      </c>
      <c r="O12" s="18" t="s">
        <v>47</v>
      </c>
      <c r="P12" s="18" t="s">
        <v>48</v>
      </c>
      <c r="Q12" s="21" t="s">
        <v>79</v>
      </c>
      <c r="R12" s="18" t="s">
        <v>50</v>
      </c>
      <c r="S12" s="40">
        <v>227.632</v>
      </c>
      <c r="T12" s="40"/>
      <c r="U12" s="18" t="s">
        <v>46</v>
      </c>
      <c r="V12" s="18" t="s">
        <v>46</v>
      </c>
      <c r="W12" s="18" t="s">
        <v>83</v>
      </c>
      <c r="X12" s="18" t="s">
        <v>52</v>
      </c>
      <c r="Y12" s="5">
        <v>2.05</v>
      </c>
      <c r="Z12" s="18" t="s">
        <v>53</v>
      </c>
      <c r="AA12" s="18" t="b">
        <v>0</v>
      </c>
      <c r="AB12" s="18" t="s">
        <v>46</v>
      </c>
      <c r="AC12" s="18" t="s">
        <v>46</v>
      </c>
      <c r="AD12" s="18" t="s">
        <v>46</v>
      </c>
      <c r="AE12" s="18" t="s">
        <v>71</v>
      </c>
      <c r="AF12" s="18" t="s">
        <v>72</v>
      </c>
      <c r="AG12" s="18" t="s">
        <v>81</v>
      </c>
      <c r="AH12" s="18" t="s">
        <v>82</v>
      </c>
      <c r="AI12" s="18" t="s">
        <v>55</v>
      </c>
      <c r="AJ12" s="18" t="s">
        <v>75</v>
      </c>
      <c r="AK12" s="18" t="s">
        <v>55</v>
      </c>
    </row>
    <row r="13">
      <c r="A13" s="18" t="s">
        <v>41</v>
      </c>
      <c r="B13" s="18" t="s">
        <v>77</v>
      </c>
      <c r="C13" s="24"/>
      <c r="D13" s="24"/>
      <c r="E13" s="24"/>
      <c r="F13" s="24"/>
      <c r="G13" s="5"/>
      <c r="H13" s="20">
        <v>43497.0</v>
      </c>
      <c r="I13" s="20">
        <v>43524.0</v>
      </c>
      <c r="J13" s="18" t="s">
        <v>44</v>
      </c>
      <c r="K13" s="18" t="s">
        <v>45</v>
      </c>
      <c r="L13" s="18" t="s">
        <v>42</v>
      </c>
      <c r="M13" s="18" t="s">
        <v>69</v>
      </c>
      <c r="N13" s="18" t="s">
        <v>77</v>
      </c>
      <c r="O13" s="18" t="s">
        <v>47</v>
      </c>
      <c r="P13" s="18" t="s">
        <v>48</v>
      </c>
      <c r="Q13" s="21" t="s">
        <v>79</v>
      </c>
      <c r="R13" s="18" t="s">
        <v>50</v>
      </c>
      <c r="S13" s="40">
        <v>225.868</v>
      </c>
      <c r="T13" s="40"/>
      <c r="U13" s="18" t="s">
        <v>46</v>
      </c>
      <c r="V13" s="18" t="s">
        <v>46</v>
      </c>
      <c r="W13" s="18" t="s">
        <v>80</v>
      </c>
      <c r="X13" s="18" t="s">
        <v>52</v>
      </c>
      <c r="Y13" s="5">
        <v>2.03</v>
      </c>
      <c r="Z13" s="18" t="s">
        <v>53</v>
      </c>
      <c r="AA13" s="18" t="b">
        <v>0</v>
      </c>
      <c r="AB13" s="18" t="s">
        <v>46</v>
      </c>
      <c r="AC13" s="18" t="s">
        <v>46</v>
      </c>
      <c r="AD13" s="18" t="s">
        <v>46</v>
      </c>
      <c r="AE13" s="18" t="s">
        <v>71</v>
      </c>
      <c r="AF13" s="18" t="s">
        <v>72</v>
      </c>
      <c r="AG13" s="18" t="s">
        <v>81</v>
      </c>
      <c r="AH13" s="18" t="s">
        <v>82</v>
      </c>
      <c r="AI13" s="18" t="s">
        <v>55</v>
      </c>
      <c r="AJ13" s="18" t="s">
        <v>75</v>
      </c>
      <c r="AK13" s="18" t="s">
        <v>55</v>
      </c>
    </row>
    <row r="14">
      <c r="A14" s="18" t="s">
        <v>41</v>
      </c>
      <c r="B14" s="18" t="s">
        <v>77</v>
      </c>
      <c r="C14" s="24"/>
      <c r="D14" s="24"/>
      <c r="E14" s="24"/>
      <c r="F14" s="24"/>
      <c r="G14" s="5"/>
      <c r="H14" s="20">
        <v>43466.0</v>
      </c>
      <c r="I14" s="20">
        <v>43495.0</v>
      </c>
      <c r="J14" s="18" t="s">
        <v>44</v>
      </c>
      <c r="K14" s="18" t="s">
        <v>45</v>
      </c>
      <c r="L14" s="18" t="s">
        <v>42</v>
      </c>
      <c r="M14" s="18" t="s">
        <v>69</v>
      </c>
      <c r="N14" s="18" t="s">
        <v>77</v>
      </c>
      <c r="O14" s="18" t="s">
        <v>47</v>
      </c>
      <c r="P14" s="18" t="s">
        <v>48</v>
      </c>
      <c r="Q14" s="21" t="s">
        <v>79</v>
      </c>
      <c r="R14" s="18" t="s">
        <v>50</v>
      </c>
      <c r="S14" s="40">
        <v>226.678</v>
      </c>
      <c r="T14" s="40"/>
      <c r="U14" s="18" t="s">
        <v>46</v>
      </c>
      <c r="V14" s="18" t="s">
        <v>46</v>
      </c>
      <c r="W14" s="18" t="s">
        <v>80</v>
      </c>
      <c r="X14" s="18" t="s">
        <v>52</v>
      </c>
      <c r="Y14" s="5">
        <v>2.04</v>
      </c>
      <c r="Z14" s="18" t="s">
        <v>53</v>
      </c>
      <c r="AA14" s="18" t="b">
        <v>0</v>
      </c>
      <c r="AB14" s="18" t="s">
        <v>46</v>
      </c>
      <c r="AC14" s="18" t="s">
        <v>46</v>
      </c>
      <c r="AD14" s="18" t="s">
        <v>46</v>
      </c>
      <c r="AE14" s="18" t="s">
        <v>71</v>
      </c>
      <c r="AF14" s="18" t="s">
        <v>72</v>
      </c>
      <c r="AG14" s="18" t="s">
        <v>81</v>
      </c>
      <c r="AH14" s="18" t="s">
        <v>82</v>
      </c>
      <c r="AI14" s="18" t="s">
        <v>55</v>
      </c>
      <c r="AJ14" s="18" t="s">
        <v>75</v>
      </c>
      <c r="AK14" s="18" t="s">
        <v>55</v>
      </c>
    </row>
    <row r="15">
      <c r="A15" s="18" t="s">
        <v>41</v>
      </c>
      <c r="B15" s="18" t="s">
        <v>77</v>
      </c>
      <c r="C15" s="24"/>
      <c r="D15" s="24"/>
      <c r="E15" s="24"/>
      <c r="F15" s="24"/>
      <c r="G15" s="5"/>
      <c r="H15" s="20">
        <v>43647.0</v>
      </c>
      <c r="I15" s="20">
        <v>43677.0</v>
      </c>
      <c r="J15" s="18" t="s">
        <v>44</v>
      </c>
      <c r="K15" s="18" t="s">
        <v>45</v>
      </c>
      <c r="L15" s="18" t="s">
        <v>42</v>
      </c>
      <c r="M15" s="18" t="s">
        <v>69</v>
      </c>
      <c r="N15" s="18" t="s">
        <v>77</v>
      </c>
      <c r="O15" s="18" t="s">
        <v>47</v>
      </c>
      <c r="P15" s="18" t="s">
        <v>48</v>
      </c>
      <c r="Q15" s="21" t="s">
        <v>79</v>
      </c>
      <c r="R15" s="18" t="s">
        <v>50</v>
      </c>
      <c r="S15" s="40">
        <v>282.19</v>
      </c>
      <c r="T15" s="40"/>
      <c r="U15" s="18" t="s">
        <v>46</v>
      </c>
      <c r="V15" s="18" t="s">
        <v>46</v>
      </c>
      <c r="W15" s="18" t="s">
        <v>83</v>
      </c>
      <c r="X15" s="18" t="s">
        <v>52</v>
      </c>
      <c r="Y15" s="5">
        <v>2.54</v>
      </c>
      <c r="Z15" s="18" t="s">
        <v>53</v>
      </c>
      <c r="AA15" s="18" t="b">
        <v>0</v>
      </c>
      <c r="AB15" s="18" t="s">
        <v>46</v>
      </c>
      <c r="AC15" s="18" t="s">
        <v>46</v>
      </c>
      <c r="AD15" s="18" t="s">
        <v>46</v>
      </c>
      <c r="AE15" s="18" t="s">
        <v>71</v>
      </c>
      <c r="AF15" s="18" t="s">
        <v>72</v>
      </c>
      <c r="AG15" s="18" t="s">
        <v>81</v>
      </c>
      <c r="AH15" s="18" t="s">
        <v>82</v>
      </c>
      <c r="AI15" s="18" t="s">
        <v>55</v>
      </c>
      <c r="AJ15" s="18" t="s">
        <v>75</v>
      </c>
      <c r="AK15" s="18" t="s">
        <v>55</v>
      </c>
    </row>
    <row r="16">
      <c r="A16" s="18" t="s">
        <v>41</v>
      </c>
      <c r="B16" s="18" t="s">
        <v>77</v>
      </c>
      <c r="C16" s="24"/>
      <c r="D16" s="24"/>
      <c r="E16" s="24"/>
      <c r="F16" s="24"/>
      <c r="G16" s="5"/>
      <c r="H16" s="20">
        <v>43617.0</v>
      </c>
      <c r="I16" s="20">
        <v>43646.0</v>
      </c>
      <c r="J16" s="18" t="s">
        <v>44</v>
      </c>
      <c r="K16" s="18" t="s">
        <v>45</v>
      </c>
      <c r="L16" s="18" t="s">
        <v>42</v>
      </c>
      <c r="M16" s="18" t="s">
        <v>69</v>
      </c>
      <c r="N16" s="18" t="s">
        <v>77</v>
      </c>
      <c r="O16" s="18" t="s">
        <v>47</v>
      </c>
      <c r="P16" s="18" t="s">
        <v>48</v>
      </c>
      <c r="Q16" s="21" t="s">
        <v>79</v>
      </c>
      <c r="R16" s="18" t="s">
        <v>50</v>
      </c>
      <c r="S16" s="40">
        <v>224.256</v>
      </c>
      <c r="T16" s="40"/>
      <c r="U16" s="18" t="s">
        <v>46</v>
      </c>
      <c r="V16" s="18" t="s">
        <v>46</v>
      </c>
      <c r="W16" s="18" t="s">
        <v>80</v>
      </c>
      <c r="X16" s="18" t="s">
        <v>52</v>
      </c>
      <c r="Y16" s="5">
        <v>2.02</v>
      </c>
      <c r="Z16" s="18" t="s">
        <v>53</v>
      </c>
      <c r="AA16" s="18" t="b">
        <v>0</v>
      </c>
      <c r="AB16" s="18" t="s">
        <v>46</v>
      </c>
      <c r="AC16" s="18" t="s">
        <v>46</v>
      </c>
      <c r="AD16" s="18" t="s">
        <v>46</v>
      </c>
      <c r="AE16" s="18" t="s">
        <v>71</v>
      </c>
      <c r="AF16" s="18" t="s">
        <v>72</v>
      </c>
      <c r="AG16" s="18" t="s">
        <v>81</v>
      </c>
      <c r="AH16" s="18" t="s">
        <v>82</v>
      </c>
      <c r="AI16" s="18" t="s">
        <v>55</v>
      </c>
      <c r="AJ16" s="18" t="s">
        <v>75</v>
      </c>
      <c r="AK16" s="18" t="s">
        <v>55</v>
      </c>
    </row>
    <row r="17">
      <c r="A17" s="18" t="s">
        <v>41</v>
      </c>
      <c r="B17" s="18" t="s">
        <v>77</v>
      </c>
      <c r="C17" s="24"/>
      <c r="D17" s="24"/>
      <c r="E17" s="24"/>
      <c r="F17" s="24"/>
      <c r="G17" s="5"/>
      <c r="H17" s="20">
        <v>43525.0</v>
      </c>
      <c r="I17" s="20">
        <v>43555.0</v>
      </c>
      <c r="J17" s="18" t="s">
        <v>44</v>
      </c>
      <c r="K17" s="18" t="s">
        <v>45</v>
      </c>
      <c r="L17" s="18" t="s">
        <v>42</v>
      </c>
      <c r="M17" s="18" t="s">
        <v>69</v>
      </c>
      <c r="N17" s="18" t="s">
        <v>77</v>
      </c>
      <c r="O17" s="18" t="s">
        <v>47</v>
      </c>
      <c r="P17" s="18" t="s">
        <v>48</v>
      </c>
      <c r="Q17" s="21" t="s">
        <v>79</v>
      </c>
      <c r="R17" s="18" t="s">
        <v>50</v>
      </c>
      <c r="S17" s="40">
        <v>362.396</v>
      </c>
      <c r="T17" s="40"/>
      <c r="U17" s="18" t="s">
        <v>46</v>
      </c>
      <c r="V17" s="18" t="s">
        <v>46</v>
      </c>
      <c r="W17" s="18" t="s">
        <v>80</v>
      </c>
      <c r="X17" s="18" t="s">
        <v>52</v>
      </c>
      <c r="Y17" s="5">
        <v>3.26</v>
      </c>
      <c r="Z17" s="18" t="s">
        <v>53</v>
      </c>
      <c r="AA17" s="18" t="b">
        <v>0</v>
      </c>
      <c r="AB17" s="18" t="s">
        <v>46</v>
      </c>
      <c r="AC17" s="18" t="s">
        <v>46</v>
      </c>
      <c r="AD17" s="18" t="s">
        <v>46</v>
      </c>
      <c r="AE17" s="18" t="s">
        <v>71</v>
      </c>
      <c r="AF17" s="18" t="s">
        <v>72</v>
      </c>
      <c r="AG17" s="18" t="s">
        <v>81</v>
      </c>
      <c r="AH17" s="18" t="s">
        <v>82</v>
      </c>
      <c r="AI17" s="18" t="s">
        <v>55</v>
      </c>
      <c r="AJ17" s="18" t="s">
        <v>75</v>
      </c>
      <c r="AK17" s="18" t="s">
        <v>55</v>
      </c>
    </row>
    <row r="18">
      <c r="A18" s="18" t="s">
        <v>41</v>
      </c>
      <c r="B18" s="18" t="s">
        <v>77</v>
      </c>
      <c r="C18" s="24"/>
      <c r="D18" s="24"/>
      <c r="E18" s="24"/>
      <c r="F18" s="24"/>
      <c r="G18" s="5"/>
      <c r="H18" s="20">
        <v>43586.0</v>
      </c>
      <c r="I18" s="20">
        <v>43616.0</v>
      </c>
      <c r="J18" s="18" t="s">
        <v>44</v>
      </c>
      <c r="K18" s="18" t="s">
        <v>45</v>
      </c>
      <c r="L18" s="18" t="s">
        <v>42</v>
      </c>
      <c r="M18" s="18" t="s">
        <v>69</v>
      </c>
      <c r="N18" s="18" t="s">
        <v>77</v>
      </c>
      <c r="O18" s="18" t="s">
        <v>47</v>
      </c>
      <c r="P18" s="18" t="s">
        <v>48</v>
      </c>
      <c r="Q18" s="21" t="s">
        <v>79</v>
      </c>
      <c r="R18" s="18" t="s">
        <v>50</v>
      </c>
      <c r="S18" s="40">
        <v>270.271</v>
      </c>
      <c r="T18" s="40"/>
      <c r="U18" s="18" t="s">
        <v>46</v>
      </c>
      <c r="V18" s="18" t="s">
        <v>46</v>
      </c>
      <c r="W18" s="18" t="s">
        <v>80</v>
      </c>
      <c r="X18" s="18" t="s">
        <v>52</v>
      </c>
      <c r="Y18" s="5">
        <v>2.43</v>
      </c>
      <c r="Z18" s="18" t="s">
        <v>53</v>
      </c>
      <c r="AA18" s="18" t="b">
        <v>0</v>
      </c>
      <c r="AB18" s="18" t="s">
        <v>46</v>
      </c>
      <c r="AC18" s="18" t="s">
        <v>46</v>
      </c>
      <c r="AD18" s="18" t="s">
        <v>46</v>
      </c>
      <c r="AE18" s="18" t="s">
        <v>71</v>
      </c>
      <c r="AF18" s="18" t="s">
        <v>72</v>
      </c>
      <c r="AG18" s="18" t="s">
        <v>81</v>
      </c>
      <c r="AH18" s="18" t="s">
        <v>82</v>
      </c>
      <c r="AI18" s="18" t="s">
        <v>55</v>
      </c>
      <c r="AJ18" s="18" t="s">
        <v>75</v>
      </c>
      <c r="AK18" s="18" t="s">
        <v>55</v>
      </c>
    </row>
    <row r="19">
      <c r="A19" s="18" t="s">
        <v>41</v>
      </c>
      <c r="B19" s="18" t="s">
        <v>77</v>
      </c>
      <c r="C19" s="24"/>
      <c r="D19" s="24"/>
      <c r="E19" s="24"/>
      <c r="F19" s="24"/>
      <c r="G19" s="5"/>
      <c r="H19" s="20">
        <v>43770.0</v>
      </c>
      <c r="I19" s="20">
        <v>43799.0</v>
      </c>
      <c r="J19" s="18" t="s">
        <v>44</v>
      </c>
      <c r="K19" s="18" t="s">
        <v>45</v>
      </c>
      <c r="L19" s="18" t="s">
        <v>42</v>
      </c>
      <c r="M19" s="18" t="s">
        <v>69</v>
      </c>
      <c r="N19" s="18" t="s">
        <v>77</v>
      </c>
      <c r="O19" s="18" t="s">
        <v>47</v>
      </c>
      <c r="P19" s="18" t="s">
        <v>48</v>
      </c>
      <c r="Q19" s="21" t="s">
        <v>79</v>
      </c>
      <c r="R19" s="18" t="s">
        <v>50</v>
      </c>
      <c r="S19" s="40">
        <v>86.672</v>
      </c>
      <c r="T19" s="40"/>
      <c r="U19" s="18" t="s">
        <v>46</v>
      </c>
      <c r="V19" s="18" t="s">
        <v>46</v>
      </c>
      <c r="W19" s="18" t="s">
        <v>83</v>
      </c>
      <c r="X19" s="18" t="s">
        <v>52</v>
      </c>
      <c r="Y19" s="5">
        <v>0.78</v>
      </c>
      <c r="Z19" s="18" t="s">
        <v>53</v>
      </c>
      <c r="AA19" s="18" t="b">
        <v>0</v>
      </c>
      <c r="AB19" s="18" t="s">
        <v>46</v>
      </c>
      <c r="AC19" s="18" t="s">
        <v>46</v>
      </c>
      <c r="AD19" s="18" t="s">
        <v>46</v>
      </c>
      <c r="AE19" s="18" t="s">
        <v>71</v>
      </c>
      <c r="AF19" s="18" t="s">
        <v>72</v>
      </c>
      <c r="AG19" s="18" t="s">
        <v>81</v>
      </c>
      <c r="AH19" s="18" t="s">
        <v>82</v>
      </c>
      <c r="AI19" s="18" t="s">
        <v>55</v>
      </c>
      <c r="AJ19" s="18" t="s">
        <v>75</v>
      </c>
      <c r="AK19" s="18" t="s">
        <v>55</v>
      </c>
    </row>
    <row r="20">
      <c r="A20" s="18" t="s">
        <v>41</v>
      </c>
      <c r="B20" s="18" t="s">
        <v>77</v>
      </c>
      <c r="C20" s="24"/>
      <c r="D20" s="24"/>
      <c r="E20" s="24"/>
      <c r="F20" s="24"/>
      <c r="G20" s="5"/>
      <c r="H20" s="20">
        <v>43739.0</v>
      </c>
      <c r="I20" s="20">
        <v>43769.0</v>
      </c>
      <c r="J20" s="18" t="s">
        <v>44</v>
      </c>
      <c r="K20" s="18" t="s">
        <v>45</v>
      </c>
      <c r="L20" s="18" t="s">
        <v>42</v>
      </c>
      <c r="M20" s="18" t="s">
        <v>69</v>
      </c>
      <c r="N20" s="18" t="s">
        <v>77</v>
      </c>
      <c r="O20" s="18" t="s">
        <v>47</v>
      </c>
      <c r="P20" s="18" t="s">
        <v>48</v>
      </c>
      <c r="Q20" s="21" t="s">
        <v>79</v>
      </c>
      <c r="R20" s="18" t="s">
        <v>50</v>
      </c>
      <c r="S20" s="40">
        <v>203.883</v>
      </c>
      <c r="T20" s="40"/>
      <c r="U20" s="18" t="s">
        <v>46</v>
      </c>
      <c r="V20" s="18" t="s">
        <v>46</v>
      </c>
      <c r="W20" s="18" t="s">
        <v>83</v>
      </c>
      <c r="X20" s="18" t="s">
        <v>52</v>
      </c>
      <c r="Y20" s="5">
        <v>1.83</v>
      </c>
      <c r="Z20" s="18" t="s">
        <v>53</v>
      </c>
      <c r="AA20" s="18" t="b">
        <v>0</v>
      </c>
      <c r="AB20" s="18" t="s">
        <v>46</v>
      </c>
      <c r="AC20" s="18" t="s">
        <v>46</v>
      </c>
      <c r="AD20" s="18" t="s">
        <v>46</v>
      </c>
      <c r="AE20" s="18" t="s">
        <v>71</v>
      </c>
      <c r="AF20" s="18" t="s">
        <v>72</v>
      </c>
      <c r="AG20" s="18" t="s">
        <v>81</v>
      </c>
      <c r="AH20" s="18" t="s">
        <v>82</v>
      </c>
      <c r="AI20" s="18" t="s">
        <v>55</v>
      </c>
      <c r="AJ20" s="18" t="s">
        <v>75</v>
      </c>
      <c r="AK20" s="18" t="s">
        <v>55</v>
      </c>
    </row>
    <row r="21">
      <c r="A21" s="18" t="s">
        <v>41</v>
      </c>
      <c r="B21" s="18" t="s">
        <v>77</v>
      </c>
      <c r="C21" s="24"/>
      <c r="D21" s="24"/>
      <c r="E21" s="24"/>
      <c r="F21" s="24"/>
      <c r="G21" s="5"/>
      <c r="H21" s="20">
        <v>43709.0</v>
      </c>
      <c r="I21" s="20">
        <v>43738.0</v>
      </c>
      <c r="J21" s="18" t="s">
        <v>44</v>
      </c>
      <c r="K21" s="18" t="s">
        <v>45</v>
      </c>
      <c r="L21" s="18" t="s">
        <v>42</v>
      </c>
      <c r="M21" s="18" t="s">
        <v>69</v>
      </c>
      <c r="N21" s="18" t="s">
        <v>77</v>
      </c>
      <c r="O21" s="18" t="s">
        <v>47</v>
      </c>
      <c r="P21" s="18" t="s">
        <v>48</v>
      </c>
      <c r="Q21" s="21" t="s">
        <v>79</v>
      </c>
      <c r="R21" s="18" t="s">
        <v>50</v>
      </c>
      <c r="S21" s="40">
        <v>155.818</v>
      </c>
      <c r="T21" s="40"/>
      <c r="U21" s="18" t="s">
        <v>46</v>
      </c>
      <c r="V21" s="18" t="s">
        <v>46</v>
      </c>
      <c r="W21" s="18" t="s">
        <v>83</v>
      </c>
      <c r="X21" s="18" t="s">
        <v>52</v>
      </c>
      <c r="Y21" s="5">
        <v>1.4</v>
      </c>
      <c r="Z21" s="18" t="s">
        <v>53</v>
      </c>
      <c r="AA21" s="18" t="b">
        <v>0</v>
      </c>
      <c r="AB21" s="18" t="s">
        <v>46</v>
      </c>
      <c r="AC21" s="18" t="s">
        <v>46</v>
      </c>
      <c r="AD21" s="18" t="s">
        <v>46</v>
      </c>
      <c r="AE21" s="18" t="s">
        <v>71</v>
      </c>
      <c r="AF21" s="18" t="s">
        <v>72</v>
      </c>
      <c r="AG21" s="18" t="s">
        <v>81</v>
      </c>
      <c r="AH21" s="18" t="s">
        <v>82</v>
      </c>
      <c r="AI21" s="18" t="s">
        <v>55</v>
      </c>
      <c r="AJ21" s="18" t="s">
        <v>75</v>
      </c>
      <c r="AK21" s="18" t="s">
        <v>55</v>
      </c>
    </row>
    <row r="22">
      <c r="A22" s="18" t="s">
        <v>41</v>
      </c>
      <c r="B22" s="18" t="s">
        <v>84</v>
      </c>
      <c r="C22" s="24" t="s">
        <v>112</v>
      </c>
      <c r="D22" s="21" t="s">
        <v>62</v>
      </c>
      <c r="E22" s="40"/>
      <c r="F22" s="40">
        <v>3900.4</v>
      </c>
      <c r="G22" s="5">
        <v>39.66</v>
      </c>
      <c r="H22" s="20">
        <v>43466.0</v>
      </c>
      <c r="I22" s="20">
        <v>43646.0</v>
      </c>
      <c r="J22" s="18" t="s">
        <v>44</v>
      </c>
      <c r="K22" s="18" t="s">
        <v>60</v>
      </c>
      <c r="L22" s="18" t="s">
        <v>85</v>
      </c>
      <c r="M22" s="18" t="s">
        <v>84</v>
      </c>
      <c r="N22" s="18" t="s">
        <v>46</v>
      </c>
      <c r="O22" s="18" t="s">
        <v>47</v>
      </c>
      <c r="P22" s="18" t="s">
        <v>48</v>
      </c>
      <c r="Q22" s="21" t="s">
        <v>62</v>
      </c>
      <c r="R22" s="18" t="s">
        <v>50</v>
      </c>
      <c r="S22" s="40">
        <v>3900.4</v>
      </c>
      <c r="T22" s="40"/>
      <c r="U22" s="18" t="s">
        <v>46</v>
      </c>
      <c r="V22" s="18" t="s">
        <v>46</v>
      </c>
      <c r="W22" s="18" t="s">
        <v>86</v>
      </c>
      <c r="X22" s="18" t="s">
        <v>52</v>
      </c>
      <c r="Y22" s="5">
        <v>39.66</v>
      </c>
      <c r="Z22" s="18" t="s">
        <v>53</v>
      </c>
      <c r="AA22" s="18" t="b">
        <v>0</v>
      </c>
      <c r="AB22" s="18" t="s">
        <v>46</v>
      </c>
      <c r="AC22" s="18" t="s">
        <v>46</v>
      </c>
      <c r="AD22" s="18" t="s">
        <v>46</v>
      </c>
      <c r="AE22" s="18" t="s">
        <v>87</v>
      </c>
      <c r="AF22" s="18" t="s">
        <v>72</v>
      </c>
      <c r="AG22" s="18" t="s">
        <v>88</v>
      </c>
      <c r="AH22" s="18" t="s">
        <v>89</v>
      </c>
      <c r="AI22" s="18" t="s">
        <v>55</v>
      </c>
      <c r="AJ22" s="18" t="s">
        <v>90</v>
      </c>
      <c r="AK22" s="18" t="s">
        <v>55</v>
      </c>
    </row>
    <row r="23" ht="15.75" customHeight="1">
      <c r="A23" s="18" t="s">
        <v>41</v>
      </c>
      <c r="B23" s="18" t="s">
        <v>84</v>
      </c>
      <c r="C23" s="10" t="s">
        <v>111</v>
      </c>
      <c r="D23" s="21" t="s">
        <v>62</v>
      </c>
      <c r="E23" s="40"/>
      <c r="F23" s="40">
        <v>5414.7</v>
      </c>
      <c r="G23" s="5">
        <v>55.06</v>
      </c>
      <c r="H23" s="20">
        <v>43647.0</v>
      </c>
      <c r="I23" s="20">
        <v>43830.0</v>
      </c>
      <c r="J23" s="18" t="s">
        <v>44</v>
      </c>
      <c r="K23" s="18" t="s">
        <v>60</v>
      </c>
      <c r="L23" s="18" t="s">
        <v>85</v>
      </c>
      <c r="M23" s="18" t="s">
        <v>84</v>
      </c>
      <c r="N23" s="18" t="s">
        <v>46</v>
      </c>
      <c r="O23" s="18" t="s">
        <v>47</v>
      </c>
      <c r="P23" s="18" t="s">
        <v>48</v>
      </c>
      <c r="Q23" s="21" t="s">
        <v>62</v>
      </c>
      <c r="R23" s="18" t="s">
        <v>50</v>
      </c>
      <c r="S23" s="40">
        <v>5414.7</v>
      </c>
      <c r="T23" s="40"/>
      <c r="U23" s="18" t="s">
        <v>46</v>
      </c>
      <c r="V23" s="18" t="s">
        <v>46</v>
      </c>
      <c r="W23" s="18" t="s">
        <v>91</v>
      </c>
      <c r="X23" s="18" t="s">
        <v>52</v>
      </c>
      <c r="Y23" s="5">
        <v>55.06</v>
      </c>
      <c r="Z23" s="18" t="s">
        <v>53</v>
      </c>
      <c r="AA23" s="18" t="b">
        <v>0</v>
      </c>
      <c r="AB23" s="18" t="s">
        <v>46</v>
      </c>
      <c r="AC23" s="18" t="s">
        <v>46</v>
      </c>
      <c r="AD23" s="18" t="s">
        <v>46</v>
      </c>
      <c r="AE23" s="18" t="s">
        <v>87</v>
      </c>
      <c r="AF23" s="18" t="s">
        <v>72</v>
      </c>
      <c r="AG23" s="18" t="s">
        <v>88</v>
      </c>
      <c r="AH23" s="18" t="s">
        <v>89</v>
      </c>
      <c r="AI23" s="18" t="s">
        <v>55</v>
      </c>
      <c r="AJ23" s="18" t="s">
        <v>90</v>
      </c>
      <c r="AK23" s="18" t="s">
        <v>55</v>
      </c>
    </row>
    <row r="24" ht="15.75" customHeight="1">
      <c r="A24" s="18" t="s">
        <v>41</v>
      </c>
      <c r="B24" s="18" t="s">
        <v>92</v>
      </c>
      <c r="C24" s="24" t="s">
        <v>112</v>
      </c>
      <c r="D24" s="21" t="s">
        <v>96</v>
      </c>
      <c r="E24" s="24"/>
      <c r="F24" s="24">
        <f>S28+S27+S31+S24+S32+S30</f>
        <v>32355</v>
      </c>
      <c r="G24" s="5">
        <f>Y28+Y27+Y31+Y24+Y32+Y30</f>
        <v>60.79</v>
      </c>
      <c r="H24" s="20">
        <v>43556.0</v>
      </c>
      <c r="I24" s="20">
        <v>43585.0</v>
      </c>
      <c r="J24" s="18" t="s">
        <v>44</v>
      </c>
      <c r="K24" s="18" t="s">
        <v>94</v>
      </c>
      <c r="L24" s="18" t="s">
        <v>95</v>
      </c>
      <c r="M24" s="18" t="s">
        <v>92</v>
      </c>
      <c r="N24" s="18" t="s">
        <v>46</v>
      </c>
      <c r="O24" s="18" t="s">
        <v>47</v>
      </c>
      <c r="P24" s="18" t="s">
        <v>48</v>
      </c>
      <c r="Q24" s="21" t="s">
        <v>96</v>
      </c>
      <c r="R24" s="18" t="s">
        <v>50</v>
      </c>
      <c r="S24" s="40">
        <v>6941.0</v>
      </c>
      <c r="T24" s="40">
        <f>sum(S24:S35)</f>
        <v>67884</v>
      </c>
      <c r="U24" s="18" t="s">
        <v>46</v>
      </c>
      <c r="V24" s="18" t="s">
        <v>46</v>
      </c>
      <c r="W24" s="18" t="s">
        <v>97</v>
      </c>
      <c r="X24" s="18" t="s">
        <v>52</v>
      </c>
      <c r="Y24" s="5">
        <v>13.04</v>
      </c>
      <c r="Z24" s="18" t="s">
        <v>53</v>
      </c>
      <c r="AA24" s="18" t="b">
        <v>0</v>
      </c>
      <c r="AB24" s="18" t="s">
        <v>46</v>
      </c>
      <c r="AC24" s="18" t="s">
        <v>46</v>
      </c>
      <c r="AD24" s="18" t="s">
        <v>46</v>
      </c>
      <c r="AE24" s="18" t="s">
        <v>46</v>
      </c>
      <c r="AF24" s="18" t="s">
        <v>54</v>
      </c>
      <c r="AG24" s="18" t="s">
        <v>46</v>
      </c>
      <c r="AH24" s="18" t="s">
        <v>46</v>
      </c>
      <c r="AI24" s="18" t="s">
        <v>55</v>
      </c>
      <c r="AJ24" s="18" t="s">
        <v>56</v>
      </c>
      <c r="AK24" s="18" t="s">
        <v>55</v>
      </c>
    </row>
    <row r="25" ht="15.75" customHeight="1">
      <c r="A25" s="18" t="s">
        <v>41</v>
      </c>
      <c r="B25" s="18" t="s">
        <v>92</v>
      </c>
      <c r="C25" s="10" t="s">
        <v>111</v>
      </c>
      <c r="D25" s="21" t="s">
        <v>96</v>
      </c>
      <c r="E25" s="24"/>
      <c r="F25" s="24">
        <f>S29+S25+S34+S33+S26+S35</f>
        <v>35529</v>
      </c>
      <c r="G25" s="5">
        <f>Y29+Y25+Y35+Y34+Y33+Y26</f>
        <v>66.75</v>
      </c>
      <c r="H25" s="20">
        <v>43678.0</v>
      </c>
      <c r="I25" s="20">
        <v>43708.0</v>
      </c>
      <c r="J25" s="18" t="s">
        <v>44</v>
      </c>
      <c r="K25" s="18" t="s">
        <v>94</v>
      </c>
      <c r="L25" s="18" t="s">
        <v>95</v>
      </c>
      <c r="M25" s="18" t="s">
        <v>92</v>
      </c>
      <c r="N25" s="18" t="s">
        <v>46</v>
      </c>
      <c r="O25" s="18" t="s">
        <v>47</v>
      </c>
      <c r="P25" s="18" t="s">
        <v>48</v>
      </c>
      <c r="Q25" s="21" t="s">
        <v>96</v>
      </c>
      <c r="R25" s="18" t="s">
        <v>50</v>
      </c>
      <c r="S25" s="40">
        <v>3396.0</v>
      </c>
      <c r="T25" s="40"/>
      <c r="U25" s="18" t="s">
        <v>46</v>
      </c>
      <c r="V25" s="18" t="s">
        <v>46</v>
      </c>
      <c r="W25" s="18" t="s">
        <v>98</v>
      </c>
      <c r="X25" s="18" t="s">
        <v>52</v>
      </c>
      <c r="Y25" s="5">
        <v>6.38</v>
      </c>
      <c r="Z25" s="18" t="s">
        <v>53</v>
      </c>
      <c r="AA25" s="18" t="b">
        <v>0</v>
      </c>
      <c r="AB25" s="18" t="s">
        <v>46</v>
      </c>
      <c r="AC25" s="18" t="s">
        <v>46</v>
      </c>
      <c r="AD25" s="18" t="s">
        <v>46</v>
      </c>
      <c r="AE25" s="18" t="s">
        <v>46</v>
      </c>
      <c r="AF25" s="18" t="s">
        <v>54</v>
      </c>
      <c r="AG25" s="18" t="s">
        <v>46</v>
      </c>
      <c r="AH25" s="18" t="s">
        <v>46</v>
      </c>
      <c r="AI25" s="18" t="s">
        <v>55</v>
      </c>
      <c r="AJ25" s="18" t="s">
        <v>56</v>
      </c>
      <c r="AK25" s="18" t="s">
        <v>55</v>
      </c>
    </row>
    <row r="26" ht="15.75" customHeight="1">
      <c r="A26" s="18" t="s">
        <v>41</v>
      </c>
      <c r="B26" s="18" t="s">
        <v>92</v>
      </c>
      <c r="C26" s="24"/>
      <c r="D26" s="24"/>
      <c r="E26" s="24"/>
      <c r="F26" s="24"/>
      <c r="G26" s="5"/>
      <c r="H26" s="20">
        <v>43800.0</v>
      </c>
      <c r="I26" s="20">
        <v>43830.0</v>
      </c>
      <c r="J26" s="18" t="s">
        <v>44</v>
      </c>
      <c r="K26" s="18" t="s">
        <v>94</v>
      </c>
      <c r="L26" s="18" t="s">
        <v>95</v>
      </c>
      <c r="M26" s="18" t="s">
        <v>92</v>
      </c>
      <c r="N26" s="18" t="s">
        <v>46</v>
      </c>
      <c r="O26" s="18" t="s">
        <v>47</v>
      </c>
      <c r="P26" s="18" t="s">
        <v>48</v>
      </c>
      <c r="Q26" s="21" t="s">
        <v>96</v>
      </c>
      <c r="R26" s="18" t="s">
        <v>50</v>
      </c>
      <c r="S26" s="40">
        <v>5045.0</v>
      </c>
      <c r="T26" s="40"/>
      <c r="U26" s="18" t="s">
        <v>46</v>
      </c>
      <c r="V26" s="18" t="s">
        <v>46</v>
      </c>
      <c r="W26" s="18" t="s">
        <v>98</v>
      </c>
      <c r="X26" s="18" t="s">
        <v>52</v>
      </c>
      <c r="Y26" s="5">
        <v>9.48</v>
      </c>
      <c r="Z26" s="18" t="s">
        <v>53</v>
      </c>
      <c r="AA26" s="18" t="b">
        <v>0</v>
      </c>
      <c r="AB26" s="18" t="s">
        <v>46</v>
      </c>
      <c r="AC26" s="18" t="s">
        <v>46</v>
      </c>
      <c r="AD26" s="18" t="s">
        <v>46</v>
      </c>
      <c r="AE26" s="18" t="s">
        <v>46</v>
      </c>
      <c r="AF26" s="18" t="s">
        <v>54</v>
      </c>
      <c r="AG26" s="18" t="s">
        <v>46</v>
      </c>
      <c r="AH26" s="18" t="s">
        <v>46</v>
      </c>
      <c r="AI26" s="18" t="s">
        <v>55</v>
      </c>
      <c r="AJ26" s="18" t="s">
        <v>56</v>
      </c>
      <c r="AK26" s="18" t="s">
        <v>55</v>
      </c>
    </row>
    <row r="27" ht="15.75" customHeight="1">
      <c r="A27" s="18" t="s">
        <v>41</v>
      </c>
      <c r="B27" s="18" t="s">
        <v>92</v>
      </c>
      <c r="C27" s="24"/>
      <c r="D27" s="24"/>
      <c r="E27" s="24"/>
      <c r="F27" s="24"/>
      <c r="G27" s="5"/>
      <c r="H27" s="20">
        <v>43497.0</v>
      </c>
      <c r="I27" s="20">
        <v>43524.0</v>
      </c>
      <c r="J27" s="18" t="s">
        <v>44</v>
      </c>
      <c r="K27" s="18" t="s">
        <v>94</v>
      </c>
      <c r="L27" s="18" t="s">
        <v>95</v>
      </c>
      <c r="M27" s="18" t="s">
        <v>92</v>
      </c>
      <c r="N27" s="18" t="s">
        <v>46</v>
      </c>
      <c r="O27" s="18" t="s">
        <v>47</v>
      </c>
      <c r="P27" s="18" t="s">
        <v>48</v>
      </c>
      <c r="Q27" s="21" t="s">
        <v>96</v>
      </c>
      <c r="R27" s="18" t="s">
        <v>50</v>
      </c>
      <c r="S27" s="40">
        <v>6237.0</v>
      </c>
      <c r="T27" s="40"/>
      <c r="U27" s="18" t="s">
        <v>46</v>
      </c>
      <c r="V27" s="18" t="s">
        <v>46</v>
      </c>
      <c r="W27" s="18" t="s">
        <v>97</v>
      </c>
      <c r="X27" s="18" t="s">
        <v>52</v>
      </c>
      <c r="Y27" s="5">
        <v>11.72</v>
      </c>
      <c r="Z27" s="18" t="s">
        <v>53</v>
      </c>
      <c r="AA27" s="18" t="b">
        <v>0</v>
      </c>
      <c r="AB27" s="18" t="s">
        <v>46</v>
      </c>
      <c r="AC27" s="18" t="s">
        <v>46</v>
      </c>
      <c r="AD27" s="18" t="s">
        <v>46</v>
      </c>
      <c r="AE27" s="18" t="s">
        <v>46</v>
      </c>
      <c r="AF27" s="18" t="s">
        <v>54</v>
      </c>
      <c r="AG27" s="18" t="s">
        <v>46</v>
      </c>
      <c r="AH27" s="18" t="s">
        <v>46</v>
      </c>
      <c r="AI27" s="18" t="s">
        <v>55</v>
      </c>
      <c r="AJ27" s="18" t="s">
        <v>56</v>
      </c>
      <c r="AK27" s="18" t="s">
        <v>55</v>
      </c>
    </row>
    <row r="28" ht="15.75" customHeight="1">
      <c r="A28" s="18" t="s">
        <v>41</v>
      </c>
      <c r="B28" s="18" t="s">
        <v>92</v>
      </c>
      <c r="C28" s="24"/>
      <c r="D28" s="24"/>
      <c r="E28" s="24"/>
      <c r="F28" s="24"/>
      <c r="G28" s="5"/>
      <c r="H28" s="20">
        <v>43466.0</v>
      </c>
      <c r="I28" s="20">
        <v>43496.0</v>
      </c>
      <c r="J28" s="18" t="s">
        <v>44</v>
      </c>
      <c r="K28" s="18" t="s">
        <v>94</v>
      </c>
      <c r="L28" s="18" t="s">
        <v>95</v>
      </c>
      <c r="M28" s="18" t="s">
        <v>92</v>
      </c>
      <c r="N28" s="18" t="s">
        <v>46</v>
      </c>
      <c r="O28" s="18" t="s">
        <v>47</v>
      </c>
      <c r="P28" s="18" t="s">
        <v>48</v>
      </c>
      <c r="Q28" s="21" t="s">
        <v>96</v>
      </c>
      <c r="R28" s="18" t="s">
        <v>50</v>
      </c>
      <c r="S28" s="40">
        <v>4494.0</v>
      </c>
      <c r="T28" s="40"/>
      <c r="U28" s="18" t="s">
        <v>46</v>
      </c>
      <c r="V28" s="18" t="s">
        <v>46</v>
      </c>
      <c r="W28" s="18" t="s">
        <v>97</v>
      </c>
      <c r="X28" s="18" t="s">
        <v>52</v>
      </c>
      <c r="Y28" s="5">
        <v>8.44</v>
      </c>
      <c r="Z28" s="18" t="s">
        <v>53</v>
      </c>
      <c r="AA28" s="18" t="b">
        <v>0</v>
      </c>
      <c r="AB28" s="18" t="s">
        <v>46</v>
      </c>
      <c r="AC28" s="18" t="s">
        <v>46</v>
      </c>
      <c r="AD28" s="18" t="s">
        <v>46</v>
      </c>
      <c r="AE28" s="18" t="s">
        <v>46</v>
      </c>
      <c r="AF28" s="18" t="s">
        <v>54</v>
      </c>
      <c r="AG28" s="18" t="s">
        <v>46</v>
      </c>
      <c r="AH28" s="18" t="s">
        <v>46</v>
      </c>
      <c r="AI28" s="18" t="s">
        <v>55</v>
      </c>
      <c r="AJ28" s="18" t="s">
        <v>56</v>
      </c>
      <c r="AK28" s="18" t="s">
        <v>55</v>
      </c>
    </row>
    <row r="29" ht="15.75" customHeight="1">
      <c r="A29" s="18" t="s">
        <v>41</v>
      </c>
      <c r="B29" s="18" t="s">
        <v>92</v>
      </c>
      <c r="C29" s="24"/>
      <c r="D29" s="24"/>
      <c r="E29" s="24"/>
      <c r="F29" s="24"/>
      <c r="G29" s="5"/>
      <c r="H29" s="20">
        <v>43647.0</v>
      </c>
      <c r="I29" s="20">
        <v>43677.0</v>
      </c>
      <c r="J29" s="18" t="s">
        <v>44</v>
      </c>
      <c r="K29" s="18" t="s">
        <v>94</v>
      </c>
      <c r="L29" s="18" t="s">
        <v>95</v>
      </c>
      <c r="M29" s="18" t="s">
        <v>92</v>
      </c>
      <c r="N29" s="18" t="s">
        <v>46</v>
      </c>
      <c r="O29" s="18" t="s">
        <v>47</v>
      </c>
      <c r="P29" s="18" t="s">
        <v>48</v>
      </c>
      <c r="Q29" s="21" t="s">
        <v>96</v>
      </c>
      <c r="R29" s="18" t="s">
        <v>50</v>
      </c>
      <c r="S29" s="40">
        <v>4500.0</v>
      </c>
      <c r="T29" s="40"/>
      <c r="U29" s="18" t="s">
        <v>46</v>
      </c>
      <c r="V29" s="18" t="s">
        <v>46</v>
      </c>
      <c r="W29" s="18" t="s">
        <v>98</v>
      </c>
      <c r="X29" s="18" t="s">
        <v>52</v>
      </c>
      <c r="Y29" s="5">
        <v>8.45</v>
      </c>
      <c r="Z29" s="18" t="s">
        <v>53</v>
      </c>
      <c r="AA29" s="18" t="b">
        <v>0</v>
      </c>
      <c r="AB29" s="18" t="s">
        <v>46</v>
      </c>
      <c r="AC29" s="18" t="s">
        <v>46</v>
      </c>
      <c r="AD29" s="18" t="s">
        <v>46</v>
      </c>
      <c r="AE29" s="18" t="s">
        <v>46</v>
      </c>
      <c r="AF29" s="18" t="s">
        <v>54</v>
      </c>
      <c r="AG29" s="18" t="s">
        <v>46</v>
      </c>
      <c r="AH29" s="18" t="s">
        <v>46</v>
      </c>
      <c r="AI29" s="18" t="s">
        <v>55</v>
      </c>
      <c r="AJ29" s="18" t="s">
        <v>56</v>
      </c>
      <c r="AK29" s="18" t="s">
        <v>55</v>
      </c>
    </row>
    <row r="30" ht="15.75" customHeight="1">
      <c r="A30" s="18" t="s">
        <v>41</v>
      </c>
      <c r="B30" s="18" t="s">
        <v>92</v>
      </c>
      <c r="C30" s="24"/>
      <c r="D30" s="24"/>
      <c r="E30" s="24"/>
      <c r="F30" s="24"/>
      <c r="G30" s="5"/>
      <c r="H30" s="20">
        <v>43617.0</v>
      </c>
      <c r="I30" s="20">
        <v>43646.0</v>
      </c>
      <c r="J30" s="18" t="s">
        <v>44</v>
      </c>
      <c r="K30" s="18" t="s">
        <v>94</v>
      </c>
      <c r="L30" s="18" t="s">
        <v>95</v>
      </c>
      <c r="M30" s="18" t="s">
        <v>92</v>
      </c>
      <c r="N30" s="18" t="s">
        <v>46</v>
      </c>
      <c r="O30" s="18" t="s">
        <v>47</v>
      </c>
      <c r="P30" s="18" t="s">
        <v>48</v>
      </c>
      <c r="Q30" s="21" t="s">
        <v>96</v>
      </c>
      <c r="R30" s="18" t="s">
        <v>50</v>
      </c>
      <c r="S30" s="40">
        <v>2000.0</v>
      </c>
      <c r="T30" s="40"/>
      <c r="U30" s="18" t="s">
        <v>46</v>
      </c>
      <c r="V30" s="18" t="s">
        <v>46</v>
      </c>
      <c r="W30" s="18" t="s">
        <v>97</v>
      </c>
      <c r="X30" s="18" t="s">
        <v>52</v>
      </c>
      <c r="Y30" s="5">
        <v>3.76</v>
      </c>
      <c r="Z30" s="18" t="s">
        <v>53</v>
      </c>
      <c r="AA30" s="18" t="b">
        <v>0</v>
      </c>
      <c r="AB30" s="18" t="s">
        <v>46</v>
      </c>
      <c r="AC30" s="18" t="s">
        <v>46</v>
      </c>
      <c r="AD30" s="18" t="s">
        <v>46</v>
      </c>
      <c r="AE30" s="18" t="s">
        <v>46</v>
      </c>
      <c r="AF30" s="18" t="s">
        <v>54</v>
      </c>
      <c r="AG30" s="18" t="s">
        <v>46</v>
      </c>
      <c r="AH30" s="18" t="s">
        <v>46</v>
      </c>
      <c r="AI30" s="18" t="s">
        <v>55</v>
      </c>
      <c r="AJ30" s="18" t="s">
        <v>56</v>
      </c>
      <c r="AK30" s="18" t="s">
        <v>55</v>
      </c>
    </row>
    <row r="31" ht="15.75" customHeight="1">
      <c r="A31" s="18" t="s">
        <v>41</v>
      </c>
      <c r="B31" s="18" t="s">
        <v>92</v>
      </c>
      <c r="C31" s="24"/>
      <c r="D31" s="24"/>
      <c r="E31" s="24"/>
      <c r="F31" s="24"/>
      <c r="G31" s="5"/>
      <c r="H31" s="20">
        <v>43525.0</v>
      </c>
      <c r="I31" s="20">
        <v>43555.0</v>
      </c>
      <c r="J31" s="18" t="s">
        <v>44</v>
      </c>
      <c r="K31" s="18" t="s">
        <v>94</v>
      </c>
      <c r="L31" s="18" t="s">
        <v>95</v>
      </c>
      <c r="M31" s="18" t="s">
        <v>92</v>
      </c>
      <c r="N31" s="18" t="s">
        <v>46</v>
      </c>
      <c r="O31" s="18" t="s">
        <v>47</v>
      </c>
      <c r="P31" s="18" t="s">
        <v>48</v>
      </c>
      <c r="Q31" s="21" t="s">
        <v>96</v>
      </c>
      <c r="R31" s="18" t="s">
        <v>50</v>
      </c>
      <c r="S31" s="40">
        <v>7005.0</v>
      </c>
      <c r="T31" s="40"/>
      <c r="U31" s="18" t="s">
        <v>46</v>
      </c>
      <c r="V31" s="18" t="s">
        <v>46</v>
      </c>
      <c r="W31" s="18" t="s">
        <v>97</v>
      </c>
      <c r="X31" s="18" t="s">
        <v>52</v>
      </c>
      <c r="Y31" s="5">
        <v>13.16</v>
      </c>
      <c r="Z31" s="18" t="s">
        <v>53</v>
      </c>
      <c r="AA31" s="18" t="b">
        <v>0</v>
      </c>
      <c r="AB31" s="18" t="s">
        <v>46</v>
      </c>
      <c r="AC31" s="18" t="s">
        <v>46</v>
      </c>
      <c r="AD31" s="18" t="s">
        <v>46</v>
      </c>
      <c r="AE31" s="18" t="s">
        <v>46</v>
      </c>
      <c r="AF31" s="18" t="s">
        <v>54</v>
      </c>
      <c r="AG31" s="18" t="s">
        <v>46</v>
      </c>
      <c r="AH31" s="18" t="s">
        <v>46</v>
      </c>
      <c r="AI31" s="18" t="s">
        <v>55</v>
      </c>
      <c r="AJ31" s="18" t="s">
        <v>56</v>
      </c>
      <c r="AK31" s="18" t="s">
        <v>55</v>
      </c>
    </row>
    <row r="32" ht="15.75" customHeight="1">
      <c r="A32" s="18" t="s">
        <v>41</v>
      </c>
      <c r="B32" s="18" t="s">
        <v>92</v>
      </c>
      <c r="C32" s="24"/>
      <c r="D32" s="24"/>
      <c r="E32" s="24"/>
      <c r="F32" s="24"/>
      <c r="G32" s="5"/>
      <c r="H32" s="20">
        <v>43586.0</v>
      </c>
      <c r="I32" s="20">
        <v>43616.0</v>
      </c>
      <c r="J32" s="18" t="s">
        <v>44</v>
      </c>
      <c r="K32" s="18" t="s">
        <v>94</v>
      </c>
      <c r="L32" s="18" t="s">
        <v>95</v>
      </c>
      <c r="M32" s="18" t="s">
        <v>92</v>
      </c>
      <c r="N32" s="18" t="s">
        <v>46</v>
      </c>
      <c r="O32" s="18" t="s">
        <v>47</v>
      </c>
      <c r="P32" s="18" t="s">
        <v>48</v>
      </c>
      <c r="Q32" s="21" t="s">
        <v>96</v>
      </c>
      <c r="R32" s="18" t="s">
        <v>50</v>
      </c>
      <c r="S32" s="40">
        <v>5678.0</v>
      </c>
      <c r="T32" s="40"/>
      <c r="U32" s="18" t="s">
        <v>46</v>
      </c>
      <c r="V32" s="18" t="s">
        <v>46</v>
      </c>
      <c r="W32" s="18" t="s">
        <v>97</v>
      </c>
      <c r="X32" s="18" t="s">
        <v>52</v>
      </c>
      <c r="Y32" s="5">
        <v>10.67</v>
      </c>
      <c r="Z32" s="18" t="s">
        <v>53</v>
      </c>
      <c r="AA32" s="18" t="b">
        <v>0</v>
      </c>
      <c r="AB32" s="18" t="s">
        <v>46</v>
      </c>
      <c r="AC32" s="18" t="s">
        <v>46</v>
      </c>
      <c r="AD32" s="18" t="s">
        <v>46</v>
      </c>
      <c r="AE32" s="18" t="s">
        <v>46</v>
      </c>
      <c r="AF32" s="18" t="s">
        <v>54</v>
      </c>
      <c r="AG32" s="18" t="s">
        <v>46</v>
      </c>
      <c r="AH32" s="18" t="s">
        <v>46</v>
      </c>
      <c r="AI32" s="18" t="s">
        <v>55</v>
      </c>
      <c r="AJ32" s="18" t="s">
        <v>56</v>
      </c>
      <c r="AK32" s="18" t="s">
        <v>55</v>
      </c>
    </row>
    <row r="33" ht="15.75" customHeight="1">
      <c r="A33" s="18" t="s">
        <v>41</v>
      </c>
      <c r="B33" s="18" t="s">
        <v>92</v>
      </c>
      <c r="C33" s="24"/>
      <c r="D33" s="24"/>
      <c r="E33" s="24"/>
      <c r="F33" s="24"/>
      <c r="G33" s="5"/>
      <c r="H33" s="20">
        <v>43770.0</v>
      </c>
      <c r="I33" s="20">
        <v>43799.0</v>
      </c>
      <c r="J33" s="18" t="s">
        <v>44</v>
      </c>
      <c r="K33" s="18" t="s">
        <v>94</v>
      </c>
      <c r="L33" s="18" t="s">
        <v>95</v>
      </c>
      <c r="M33" s="18" t="s">
        <v>92</v>
      </c>
      <c r="N33" s="18" t="s">
        <v>46</v>
      </c>
      <c r="O33" s="18" t="s">
        <v>47</v>
      </c>
      <c r="P33" s="18" t="s">
        <v>48</v>
      </c>
      <c r="Q33" s="21" t="s">
        <v>96</v>
      </c>
      <c r="R33" s="18" t="s">
        <v>50</v>
      </c>
      <c r="S33" s="40">
        <v>5759.0</v>
      </c>
      <c r="T33" s="40"/>
      <c r="U33" s="18" t="s">
        <v>46</v>
      </c>
      <c r="V33" s="18" t="s">
        <v>46</v>
      </c>
      <c r="W33" s="18" t="s">
        <v>98</v>
      </c>
      <c r="X33" s="18" t="s">
        <v>52</v>
      </c>
      <c r="Y33" s="5">
        <v>10.82</v>
      </c>
      <c r="Z33" s="18" t="s">
        <v>53</v>
      </c>
      <c r="AA33" s="18" t="b">
        <v>0</v>
      </c>
      <c r="AB33" s="18" t="s">
        <v>46</v>
      </c>
      <c r="AC33" s="18" t="s">
        <v>46</v>
      </c>
      <c r="AD33" s="18" t="s">
        <v>46</v>
      </c>
      <c r="AE33" s="18" t="s">
        <v>46</v>
      </c>
      <c r="AF33" s="18" t="s">
        <v>54</v>
      </c>
      <c r="AG33" s="18" t="s">
        <v>46</v>
      </c>
      <c r="AH33" s="18" t="s">
        <v>46</v>
      </c>
      <c r="AI33" s="18" t="s">
        <v>55</v>
      </c>
      <c r="AJ33" s="18" t="s">
        <v>56</v>
      </c>
      <c r="AK33" s="18" t="s">
        <v>55</v>
      </c>
    </row>
    <row r="34" ht="15.75" customHeight="1">
      <c r="A34" s="18" t="s">
        <v>41</v>
      </c>
      <c r="B34" s="18" t="s">
        <v>92</v>
      </c>
      <c r="C34" s="24"/>
      <c r="D34" s="24"/>
      <c r="E34" s="24"/>
      <c r="F34" s="24"/>
      <c r="G34" s="5"/>
      <c r="H34" s="20">
        <v>43739.0</v>
      </c>
      <c r="I34" s="20">
        <v>43769.0</v>
      </c>
      <c r="J34" s="18" t="s">
        <v>44</v>
      </c>
      <c r="K34" s="18" t="s">
        <v>94</v>
      </c>
      <c r="L34" s="18" t="s">
        <v>95</v>
      </c>
      <c r="M34" s="18" t="s">
        <v>92</v>
      </c>
      <c r="N34" s="18" t="s">
        <v>46</v>
      </c>
      <c r="O34" s="18" t="s">
        <v>47</v>
      </c>
      <c r="P34" s="18" t="s">
        <v>48</v>
      </c>
      <c r="Q34" s="21" t="s">
        <v>96</v>
      </c>
      <c r="R34" s="18" t="s">
        <v>50</v>
      </c>
      <c r="S34" s="40">
        <v>5957.0</v>
      </c>
      <c r="T34" s="40"/>
      <c r="U34" s="18" t="s">
        <v>46</v>
      </c>
      <c r="V34" s="18" t="s">
        <v>46</v>
      </c>
      <c r="W34" s="18" t="s">
        <v>98</v>
      </c>
      <c r="X34" s="18" t="s">
        <v>52</v>
      </c>
      <c r="Y34" s="5">
        <v>11.19</v>
      </c>
      <c r="Z34" s="18" t="s">
        <v>53</v>
      </c>
      <c r="AA34" s="18" t="b">
        <v>0</v>
      </c>
      <c r="AB34" s="18" t="s">
        <v>46</v>
      </c>
      <c r="AC34" s="18" t="s">
        <v>46</v>
      </c>
      <c r="AD34" s="18" t="s">
        <v>46</v>
      </c>
      <c r="AE34" s="18" t="s">
        <v>46</v>
      </c>
      <c r="AF34" s="18" t="s">
        <v>54</v>
      </c>
      <c r="AG34" s="18" t="s">
        <v>46</v>
      </c>
      <c r="AH34" s="18" t="s">
        <v>46</v>
      </c>
      <c r="AI34" s="18" t="s">
        <v>55</v>
      </c>
      <c r="AJ34" s="18" t="s">
        <v>56</v>
      </c>
      <c r="AK34" s="18" t="s">
        <v>55</v>
      </c>
    </row>
    <row r="35" ht="15.75" customHeight="1">
      <c r="A35" s="18" t="s">
        <v>41</v>
      </c>
      <c r="B35" s="18" t="s">
        <v>92</v>
      </c>
      <c r="C35" s="24"/>
      <c r="D35" s="24"/>
      <c r="E35" s="24"/>
      <c r="F35" s="24"/>
      <c r="G35" s="5"/>
      <c r="H35" s="20">
        <v>43709.0</v>
      </c>
      <c r="I35" s="20">
        <v>43738.0</v>
      </c>
      <c r="J35" s="18" t="s">
        <v>44</v>
      </c>
      <c r="K35" s="18" t="s">
        <v>94</v>
      </c>
      <c r="L35" s="18" t="s">
        <v>95</v>
      </c>
      <c r="M35" s="18" t="s">
        <v>92</v>
      </c>
      <c r="N35" s="18" t="s">
        <v>46</v>
      </c>
      <c r="O35" s="18" t="s">
        <v>47</v>
      </c>
      <c r="P35" s="18" t="s">
        <v>48</v>
      </c>
      <c r="Q35" s="21" t="s">
        <v>96</v>
      </c>
      <c r="R35" s="18" t="s">
        <v>50</v>
      </c>
      <c r="S35" s="40">
        <v>10872.0</v>
      </c>
      <c r="T35" s="40"/>
      <c r="U35" s="18" t="s">
        <v>46</v>
      </c>
      <c r="V35" s="18" t="s">
        <v>46</v>
      </c>
      <c r="W35" s="18" t="s">
        <v>98</v>
      </c>
      <c r="X35" s="18" t="s">
        <v>52</v>
      </c>
      <c r="Y35" s="5">
        <v>20.43</v>
      </c>
      <c r="Z35" s="18" t="s">
        <v>53</v>
      </c>
      <c r="AA35" s="18" t="b">
        <v>0</v>
      </c>
      <c r="AB35" s="18" t="s">
        <v>46</v>
      </c>
      <c r="AC35" s="18" t="s">
        <v>46</v>
      </c>
      <c r="AD35" s="18" t="s">
        <v>46</v>
      </c>
      <c r="AE35" s="18" t="s">
        <v>46</v>
      </c>
      <c r="AF35" s="18" t="s">
        <v>54</v>
      </c>
      <c r="AG35" s="18" t="s">
        <v>46</v>
      </c>
      <c r="AH35" s="18" t="s">
        <v>46</v>
      </c>
      <c r="AI35" s="18" t="s">
        <v>55</v>
      </c>
      <c r="AJ35" s="18" t="s">
        <v>56</v>
      </c>
      <c r="AK35" s="18" t="s">
        <v>55</v>
      </c>
    </row>
    <row r="36" ht="15.75" customHeight="1">
      <c r="A36" s="18" t="s">
        <v>41</v>
      </c>
      <c r="B36" s="18" t="s">
        <v>92</v>
      </c>
      <c r="C36" s="24" t="s">
        <v>112</v>
      </c>
      <c r="D36" s="21" t="s">
        <v>100</v>
      </c>
      <c r="E36" s="24"/>
      <c r="F36" s="24">
        <f>S40+S39+S43+S36+S44+S42</f>
        <v>32355</v>
      </c>
      <c r="G36" s="5">
        <f>Y40+Y39+Y43+Y36+Y44+Y42</f>
        <v>248.22</v>
      </c>
      <c r="H36" s="20">
        <v>43556.0</v>
      </c>
      <c r="I36" s="20">
        <v>43585.0</v>
      </c>
      <c r="J36" s="18" t="s">
        <v>44</v>
      </c>
      <c r="K36" s="18" t="s">
        <v>94</v>
      </c>
      <c r="L36" s="18" t="s">
        <v>95</v>
      </c>
      <c r="M36" s="18" t="s">
        <v>92</v>
      </c>
      <c r="N36" s="18" t="s">
        <v>46</v>
      </c>
      <c r="O36" s="18" t="s">
        <v>47</v>
      </c>
      <c r="P36" s="18" t="s">
        <v>48</v>
      </c>
      <c r="Q36" s="21" t="s">
        <v>100</v>
      </c>
      <c r="R36" s="18" t="s">
        <v>50</v>
      </c>
      <c r="S36" s="40">
        <v>6941.0</v>
      </c>
      <c r="T36" s="40">
        <f>sum(S36:S47)</f>
        <v>67884</v>
      </c>
      <c r="U36" s="18" t="s">
        <v>46</v>
      </c>
      <c r="V36" s="18" t="s">
        <v>46</v>
      </c>
      <c r="W36" s="18" t="s">
        <v>97</v>
      </c>
      <c r="X36" s="18" t="s">
        <v>52</v>
      </c>
      <c r="Y36" s="5">
        <v>53.25</v>
      </c>
      <c r="Z36" s="18" t="s">
        <v>53</v>
      </c>
      <c r="AA36" s="18" t="b">
        <v>0</v>
      </c>
      <c r="AB36" s="18" t="s">
        <v>46</v>
      </c>
      <c r="AC36" s="18" t="s">
        <v>46</v>
      </c>
      <c r="AD36" s="18" t="s">
        <v>46</v>
      </c>
      <c r="AE36" s="18" t="s">
        <v>46</v>
      </c>
      <c r="AF36" s="18" t="s">
        <v>54</v>
      </c>
      <c r="AG36" s="18" t="s">
        <v>46</v>
      </c>
      <c r="AH36" s="18" t="s">
        <v>46</v>
      </c>
      <c r="AI36" s="18" t="s">
        <v>55</v>
      </c>
      <c r="AJ36" s="18" t="s">
        <v>56</v>
      </c>
      <c r="AK36" s="18" t="s">
        <v>55</v>
      </c>
    </row>
    <row r="37" ht="15.75" customHeight="1">
      <c r="A37" s="18" t="s">
        <v>41</v>
      </c>
      <c r="B37" s="18" t="s">
        <v>92</v>
      </c>
      <c r="C37" s="10" t="s">
        <v>111</v>
      </c>
      <c r="D37" s="21" t="s">
        <v>100</v>
      </c>
      <c r="E37" s="24"/>
      <c r="F37" s="24">
        <f>S41+S37+S46+S45+S47+S38</f>
        <v>35529</v>
      </c>
      <c r="G37" s="5">
        <f>Y41+Y37+Y47+Y46+Y45+Y38</f>
        <v>272.56</v>
      </c>
      <c r="H37" s="20">
        <v>43678.0</v>
      </c>
      <c r="I37" s="20">
        <v>43708.0</v>
      </c>
      <c r="J37" s="18" t="s">
        <v>44</v>
      </c>
      <c r="K37" s="18" t="s">
        <v>94</v>
      </c>
      <c r="L37" s="18" t="s">
        <v>95</v>
      </c>
      <c r="M37" s="18" t="s">
        <v>92</v>
      </c>
      <c r="N37" s="18" t="s">
        <v>46</v>
      </c>
      <c r="O37" s="18" t="s">
        <v>47</v>
      </c>
      <c r="P37" s="18" t="s">
        <v>48</v>
      </c>
      <c r="Q37" s="21" t="s">
        <v>100</v>
      </c>
      <c r="R37" s="18" t="s">
        <v>50</v>
      </c>
      <c r="S37" s="40">
        <v>3396.0</v>
      </c>
      <c r="T37" s="40"/>
      <c r="U37" s="18" t="s">
        <v>46</v>
      </c>
      <c r="V37" s="18" t="s">
        <v>46</v>
      </c>
      <c r="W37" s="18" t="s">
        <v>98</v>
      </c>
      <c r="X37" s="18" t="s">
        <v>52</v>
      </c>
      <c r="Y37" s="5">
        <v>26.05</v>
      </c>
      <c r="Z37" s="18" t="s">
        <v>53</v>
      </c>
      <c r="AA37" s="18" t="b">
        <v>0</v>
      </c>
      <c r="AB37" s="18" t="s">
        <v>46</v>
      </c>
      <c r="AC37" s="18" t="s">
        <v>46</v>
      </c>
      <c r="AD37" s="18" t="s">
        <v>46</v>
      </c>
      <c r="AE37" s="18" t="s">
        <v>46</v>
      </c>
      <c r="AF37" s="18" t="s">
        <v>54</v>
      </c>
      <c r="AG37" s="18" t="s">
        <v>46</v>
      </c>
      <c r="AH37" s="18" t="s">
        <v>46</v>
      </c>
      <c r="AI37" s="18" t="s">
        <v>55</v>
      </c>
      <c r="AJ37" s="18" t="s">
        <v>56</v>
      </c>
      <c r="AK37" s="18" t="s">
        <v>55</v>
      </c>
    </row>
    <row r="38" ht="15.75" customHeight="1">
      <c r="A38" s="18" t="s">
        <v>41</v>
      </c>
      <c r="B38" s="18" t="s">
        <v>92</v>
      </c>
      <c r="C38" s="24"/>
      <c r="D38" s="24"/>
      <c r="E38" s="24"/>
      <c r="F38" s="24"/>
      <c r="G38" s="5"/>
      <c r="H38" s="20">
        <v>43800.0</v>
      </c>
      <c r="I38" s="20">
        <v>43830.0</v>
      </c>
      <c r="J38" s="18" t="s">
        <v>44</v>
      </c>
      <c r="K38" s="18" t="s">
        <v>94</v>
      </c>
      <c r="L38" s="18" t="s">
        <v>95</v>
      </c>
      <c r="M38" s="18" t="s">
        <v>92</v>
      </c>
      <c r="N38" s="18" t="s">
        <v>46</v>
      </c>
      <c r="O38" s="18" t="s">
        <v>47</v>
      </c>
      <c r="P38" s="18" t="s">
        <v>48</v>
      </c>
      <c r="Q38" s="21" t="s">
        <v>100</v>
      </c>
      <c r="R38" s="18" t="s">
        <v>50</v>
      </c>
      <c r="S38" s="40">
        <v>5045.0</v>
      </c>
      <c r="T38" s="40"/>
      <c r="U38" s="18" t="s">
        <v>46</v>
      </c>
      <c r="V38" s="18" t="s">
        <v>46</v>
      </c>
      <c r="W38" s="18" t="s">
        <v>98</v>
      </c>
      <c r="X38" s="18" t="s">
        <v>52</v>
      </c>
      <c r="Y38" s="5">
        <v>38.7</v>
      </c>
      <c r="Z38" s="18" t="s">
        <v>53</v>
      </c>
      <c r="AA38" s="18" t="b">
        <v>0</v>
      </c>
      <c r="AB38" s="18" t="s">
        <v>46</v>
      </c>
      <c r="AC38" s="18" t="s">
        <v>46</v>
      </c>
      <c r="AD38" s="18" t="s">
        <v>46</v>
      </c>
      <c r="AE38" s="18" t="s">
        <v>46</v>
      </c>
      <c r="AF38" s="18" t="s">
        <v>54</v>
      </c>
      <c r="AG38" s="18" t="s">
        <v>46</v>
      </c>
      <c r="AH38" s="18" t="s">
        <v>46</v>
      </c>
      <c r="AI38" s="18" t="s">
        <v>55</v>
      </c>
      <c r="AJ38" s="18" t="s">
        <v>56</v>
      </c>
      <c r="AK38" s="18" t="s">
        <v>55</v>
      </c>
    </row>
    <row r="39" ht="15.75" customHeight="1">
      <c r="A39" s="18" t="s">
        <v>41</v>
      </c>
      <c r="B39" s="18" t="s">
        <v>92</v>
      </c>
      <c r="C39" s="24"/>
      <c r="D39" s="24"/>
      <c r="E39" s="24"/>
      <c r="F39" s="24"/>
      <c r="G39" s="5"/>
      <c r="H39" s="20">
        <v>43497.0</v>
      </c>
      <c r="I39" s="20">
        <v>43524.0</v>
      </c>
      <c r="J39" s="18" t="s">
        <v>44</v>
      </c>
      <c r="K39" s="18" t="s">
        <v>94</v>
      </c>
      <c r="L39" s="18" t="s">
        <v>95</v>
      </c>
      <c r="M39" s="18" t="s">
        <v>92</v>
      </c>
      <c r="N39" s="18" t="s">
        <v>46</v>
      </c>
      <c r="O39" s="18" t="s">
        <v>47</v>
      </c>
      <c r="P39" s="18" t="s">
        <v>48</v>
      </c>
      <c r="Q39" s="21" t="s">
        <v>100</v>
      </c>
      <c r="R39" s="18" t="s">
        <v>50</v>
      </c>
      <c r="S39" s="40">
        <v>6237.0</v>
      </c>
      <c r="T39" s="40"/>
      <c r="U39" s="18" t="s">
        <v>46</v>
      </c>
      <c r="V39" s="18" t="s">
        <v>46</v>
      </c>
      <c r="W39" s="18" t="s">
        <v>97</v>
      </c>
      <c r="X39" s="18" t="s">
        <v>52</v>
      </c>
      <c r="Y39" s="5">
        <v>47.85</v>
      </c>
      <c r="Z39" s="18" t="s">
        <v>53</v>
      </c>
      <c r="AA39" s="18" t="b">
        <v>0</v>
      </c>
      <c r="AB39" s="18" t="s">
        <v>46</v>
      </c>
      <c r="AC39" s="18" t="s">
        <v>46</v>
      </c>
      <c r="AD39" s="18" t="s">
        <v>46</v>
      </c>
      <c r="AE39" s="18" t="s">
        <v>46</v>
      </c>
      <c r="AF39" s="18" t="s">
        <v>54</v>
      </c>
      <c r="AG39" s="18" t="s">
        <v>46</v>
      </c>
      <c r="AH39" s="18" t="s">
        <v>46</v>
      </c>
      <c r="AI39" s="18" t="s">
        <v>55</v>
      </c>
      <c r="AJ39" s="18" t="s">
        <v>56</v>
      </c>
      <c r="AK39" s="18" t="s">
        <v>55</v>
      </c>
    </row>
    <row r="40" ht="15.75" customHeight="1">
      <c r="A40" s="18" t="s">
        <v>41</v>
      </c>
      <c r="B40" s="18" t="s">
        <v>92</v>
      </c>
      <c r="C40" s="24"/>
      <c r="D40" s="24"/>
      <c r="E40" s="24"/>
      <c r="F40" s="24"/>
      <c r="G40" s="5"/>
      <c r="H40" s="20">
        <v>43466.0</v>
      </c>
      <c r="I40" s="20">
        <v>43496.0</v>
      </c>
      <c r="J40" s="18" t="s">
        <v>44</v>
      </c>
      <c r="K40" s="18" t="s">
        <v>94</v>
      </c>
      <c r="L40" s="18" t="s">
        <v>95</v>
      </c>
      <c r="M40" s="18" t="s">
        <v>92</v>
      </c>
      <c r="N40" s="18" t="s">
        <v>46</v>
      </c>
      <c r="O40" s="18" t="s">
        <v>47</v>
      </c>
      <c r="P40" s="18" t="s">
        <v>48</v>
      </c>
      <c r="Q40" s="21" t="s">
        <v>100</v>
      </c>
      <c r="R40" s="18" t="s">
        <v>50</v>
      </c>
      <c r="S40" s="40">
        <v>4494.0</v>
      </c>
      <c r="T40" s="40"/>
      <c r="U40" s="18" t="s">
        <v>46</v>
      </c>
      <c r="V40" s="18" t="s">
        <v>46</v>
      </c>
      <c r="W40" s="18" t="s">
        <v>97</v>
      </c>
      <c r="X40" s="18" t="s">
        <v>52</v>
      </c>
      <c r="Y40" s="5">
        <v>34.48</v>
      </c>
      <c r="Z40" s="18" t="s">
        <v>53</v>
      </c>
      <c r="AA40" s="18" t="b">
        <v>0</v>
      </c>
      <c r="AB40" s="18" t="s">
        <v>46</v>
      </c>
      <c r="AC40" s="18" t="s">
        <v>46</v>
      </c>
      <c r="AD40" s="18" t="s">
        <v>46</v>
      </c>
      <c r="AE40" s="18" t="s">
        <v>46</v>
      </c>
      <c r="AF40" s="18" t="s">
        <v>54</v>
      </c>
      <c r="AG40" s="18" t="s">
        <v>46</v>
      </c>
      <c r="AH40" s="18" t="s">
        <v>46</v>
      </c>
      <c r="AI40" s="18" t="s">
        <v>55</v>
      </c>
      <c r="AJ40" s="18" t="s">
        <v>56</v>
      </c>
      <c r="AK40" s="18" t="s">
        <v>55</v>
      </c>
    </row>
    <row r="41" ht="15.75" customHeight="1">
      <c r="A41" s="18" t="s">
        <v>41</v>
      </c>
      <c r="B41" s="18" t="s">
        <v>92</v>
      </c>
      <c r="C41" s="24"/>
      <c r="D41" s="24"/>
      <c r="E41" s="24"/>
      <c r="F41" s="24"/>
      <c r="G41" s="5"/>
      <c r="H41" s="20">
        <v>43647.0</v>
      </c>
      <c r="I41" s="20">
        <v>43677.0</v>
      </c>
      <c r="J41" s="18" t="s">
        <v>44</v>
      </c>
      <c r="K41" s="18" t="s">
        <v>94</v>
      </c>
      <c r="L41" s="18" t="s">
        <v>95</v>
      </c>
      <c r="M41" s="18" t="s">
        <v>92</v>
      </c>
      <c r="N41" s="18" t="s">
        <v>46</v>
      </c>
      <c r="O41" s="18" t="s">
        <v>47</v>
      </c>
      <c r="P41" s="18" t="s">
        <v>48</v>
      </c>
      <c r="Q41" s="21" t="s">
        <v>100</v>
      </c>
      <c r="R41" s="18" t="s">
        <v>50</v>
      </c>
      <c r="S41" s="40">
        <v>4500.0</v>
      </c>
      <c r="T41" s="40"/>
      <c r="U41" s="18" t="s">
        <v>46</v>
      </c>
      <c r="V41" s="18" t="s">
        <v>46</v>
      </c>
      <c r="W41" s="18" t="s">
        <v>98</v>
      </c>
      <c r="X41" s="18" t="s">
        <v>52</v>
      </c>
      <c r="Y41" s="5">
        <v>34.52</v>
      </c>
      <c r="Z41" s="18" t="s">
        <v>53</v>
      </c>
      <c r="AA41" s="18" t="b">
        <v>0</v>
      </c>
      <c r="AB41" s="18" t="s">
        <v>46</v>
      </c>
      <c r="AC41" s="18" t="s">
        <v>46</v>
      </c>
      <c r="AD41" s="18" t="s">
        <v>46</v>
      </c>
      <c r="AE41" s="18" t="s">
        <v>46</v>
      </c>
      <c r="AF41" s="18" t="s">
        <v>54</v>
      </c>
      <c r="AG41" s="18" t="s">
        <v>46</v>
      </c>
      <c r="AH41" s="18" t="s">
        <v>46</v>
      </c>
      <c r="AI41" s="18" t="s">
        <v>55</v>
      </c>
      <c r="AJ41" s="18" t="s">
        <v>56</v>
      </c>
      <c r="AK41" s="18" t="s">
        <v>55</v>
      </c>
    </row>
    <row r="42" ht="15.75" customHeight="1">
      <c r="A42" s="18" t="s">
        <v>41</v>
      </c>
      <c r="B42" s="18" t="s">
        <v>92</v>
      </c>
      <c r="C42" s="24"/>
      <c r="D42" s="24"/>
      <c r="E42" s="24"/>
      <c r="F42" s="24"/>
      <c r="G42" s="5"/>
      <c r="H42" s="20">
        <v>43617.0</v>
      </c>
      <c r="I42" s="20">
        <v>43646.0</v>
      </c>
      <c r="J42" s="18" t="s">
        <v>44</v>
      </c>
      <c r="K42" s="18" t="s">
        <v>94</v>
      </c>
      <c r="L42" s="18" t="s">
        <v>95</v>
      </c>
      <c r="M42" s="18" t="s">
        <v>92</v>
      </c>
      <c r="N42" s="18" t="s">
        <v>46</v>
      </c>
      <c r="O42" s="18" t="s">
        <v>47</v>
      </c>
      <c r="P42" s="18" t="s">
        <v>48</v>
      </c>
      <c r="Q42" s="21" t="s">
        <v>100</v>
      </c>
      <c r="R42" s="18" t="s">
        <v>50</v>
      </c>
      <c r="S42" s="40">
        <v>2000.0</v>
      </c>
      <c r="T42" s="40"/>
      <c r="U42" s="18" t="s">
        <v>46</v>
      </c>
      <c r="V42" s="18" t="s">
        <v>46</v>
      </c>
      <c r="W42" s="18" t="s">
        <v>97</v>
      </c>
      <c r="X42" s="18" t="s">
        <v>52</v>
      </c>
      <c r="Y42" s="5">
        <v>15.34</v>
      </c>
      <c r="Z42" s="18" t="s">
        <v>53</v>
      </c>
      <c r="AA42" s="18" t="b">
        <v>0</v>
      </c>
      <c r="AB42" s="18" t="s">
        <v>46</v>
      </c>
      <c r="AC42" s="18" t="s">
        <v>46</v>
      </c>
      <c r="AD42" s="18" t="s">
        <v>46</v>
      </c>
      <c r="AE42" s="18" t="s">
        <v>46</v>
      </c>
      <c r="AF42" s="18" t="s">
        <v>54</v>
      </c>
      <c r="AG42" s="18" t="s">
        <v>46</v>
      </c>
      <c r="AH42" s="18" t="s">
        <v>46</v>
      </c>
      <c r="AI42" s="18" t="s">
        <v>55</v>
      </c>
      <c r="AJ42" s="18" t="s">
        <v>56</v>
      </c>
      <c r="AK42" s="18" t="s">
        <v>55</v>
      </c>
    </row>
    <row r="43" ht="15.75" customHeight="1">
      <c r="A43" s="18" t="s">
        <v>41</v>
      </c>
      <c r="B43" s="18" t="s">
        <v>92</v>
      </c>
      <c r="C43" s="24"/>
      <c r="D43" s="24"/>
      <c r="E43" s="24"/>
      <c r="F43" s="24"/>
      <c r="G43" s="5"/>
      <c r="H43" s="20">
        <v>43525.0</v>
      </c>
      <c r="I43" s="20">
        <v>43555.0</v>
      </c>
      <c r="J43" s="18" t="s">
        <v>44</v>
      </c>
      <c r="K43" s="18" t="s">
        <v>94</v>
      </c>
      <c r="L43" s="18" t="s">
        <v>95</v>
      </c>
      <c r="M43" s="18" t="s">
        <v>92</v>
      </c>
      <c r="N43" s="18" t="s">
        <v>46</v>
      </c>
      <c r="O43" s="18" t="s">
        <v>47</v>
      </c>
      <c r="P43" s="18" t="s">
        <v>48</v>
      </c>
      <c r="Q43" s="21" t="s">
        <v>100</v>
      </c>
      <c r="R43" s="18" t="s">
        <v>50</v>
      </c>
      <c r="S43" s="40">
        <v>7005.0</v>
      </c>
      <c r="T43" s="40"/>
      <c r="U43" s="18" t="s">
        <v>46</v>
      </c>
      <c r="V43" s="18" t="s">
        <v>46</v>
      </c>
      <c r="W43" s="18" t="s">
        <v>97</v>
      </c>
      <c r="X43" s="18" t="s">
        <v>52</v>
      </c>
      <c r="Y43" s="5">
        <v>53.74</v>
      </c>
      <c r="Z43" s="18" t="s">
        <v>53</v>
      </c>
      <c r="AA43" s="18" t="b">
        <v>0</v>
      </c>
      <c r="AB43" s="18" t="s">
        <v>46</v>
      </c>
      <c r="AC43" s="18" t="s">
        <v>46</v>
      </c>
      <c r="AD43" s="18" t="s">
        <v>46</v>
      </c>
      <c r="AE43" s="18" t="s">
        <v>46</v>
      </c>
      <c r="AF43" s="18" t="s">
        <v>54</v>
      </c>
      <c r="AG43" s="18" t="s">
        <v>46</v>
      </c>
      <c r="AH43" s="18" t="s">
        <v>46</v>
      </c>
      <c r="AI43" s="18" t="s">
        <v>55</v>
      </c>
      <c r="AJ43" s="18" t="s">
        <v>56</v>
      </c>
      <c r="AK43" s="18" t="s">
        <v>55</v>
      </c>
    </row>
    <row r="44" ht="15.75" customHeight="1">
      <c r="A44" s="18" t="s">
        <v>41</v>
      </c>
      <c r="B44" s="18" t="s">
        <v>92</v>
      </c>
      <c r="C44" s="24"/>
      <c r="D44" s="24"/>
      <c r="E44" s="24"/>
      <c r="F44" s="24"/>
      <c r="G44" s="5"/>
      <c r="H44" s="20">
        <v>43586.0</v>
      </c>
      <c r="I44" s="20">
        <v>43616.0</v>
      </c>
      <c r="J44" s="18" t="s">
        <v>44</v>
      </c>
      <c r="K44" s="18" t="s">
        <v>94</v>
      </c>
      <c r="L44" s="18" t="s">
        <v>95</v>
      </c>
      <c r="M44" s="18" t="s">
        <v>92</v>
      </c>
      <c r="N44" s="18" t="s">
        <v>46</v>
      </c>
      <c r="O44" s="18" t="s">
        <v>47</v>
      </c>
      <c r="P44" s="18" t="s">
        <v>48</v>
      </c>
      <c r="Q44" s="21" t="s">
        <v>100</v>
      </c>
      <c r="R44" s="18" t="s">
        <v>50</v>
      </c>
      <c r="S44" s="40">
        <v>5678.0</v>
      </c>
      <c r="T44" s="40"/>
      <c r="U44" s="18" t="s">
        <v>46</v>
      </c>
      <c r="V44" s="18" t="s">
        <v>46</v>
      </c>
      <c r="W44" s="18" t="s">
        <v>97</v>
      </c>
      <c r="X44" s="18" t="s">
        <v>52</v>
      </c>
      <c r="Y44" s="5">
        <v>43.56</v>
      </c>
      <c r="Z44" s="18" t="s">
        <v>53</v>
      </c>
      <c r="AA44" s="18" t="b">
        <v>0</v>
      </c>
      <c r="AB44" s="18" t="s">
        <v>46</v>
      </c>
      <c r="AC44" s="18" t="s">
        <v>46</v>
      </c>
      <c r="AD44" s="18" t="s">
        <v>46</v>
      </c>
      <c r="AE44" s="18" t="s">
        <v>46</v>
      </c>
      <c r="AF44" s="18" t="s">
        <v>54</v>
      </c>
      <c r="AG44" s="18" t="s">
        <v>46</v>
      </c>
      <c r="AH44" s="18" t="s">
        <v>46</v>
      </c>
      <c r="AI44" s="18" t="s">
        <v>55</v>
      </c>
      <c r="AJ44" s="18" t="s">
        <v>56</v>
      </c>
      <c r="AK44" s="18" t="s">
        <v>55</v>
      </c>
    </row>
    <row r="45" ht="15.75" customHeight="1">
      <c r="A45" s="18" t="s">
        <v>41</v>
      </c>
      <c r="B45" s="18" t="s">
        <v>92</v>
      </c>
      <c r="C45" s="24"/>
      <c r="D45" s="24"/>
      <c r="E45" s="24"/>
      <c r="F45" s="24"/>
      <c r="G45" s="5"/>
      <c r="H45" s="20">
        <v>43770.0</v>
      </c>
      <c r="I45" s="20">
        <v>43799.0</v>
      </c>
      <c r="J45" s="18" t="s">
        <v>44</v>
      </c>
      <c r="K45" s="18" t="s">
        <v>94</v>
      </c>
      <c r="L45" s="18" t="s">
        <v>95</v>
      </c>
      <c r="M45" s="18" t="s">
        <v>92</v>
      </c>
      <c r="N45" s="18" t="s">
        <v>46</v>
      </c>
      <c r="O45" s="18" t="s">
        <v>47</v>
      </c>
      <c r="P45" s="18" t="s">
        <v>48</v>
      </c>
      <c r="Q45" s="21" t="s">
        <v>100</v>
      </c>
      <c r="R45" s="18" t="s">
        <v>50</v>
      </c>
      <c r="S45" s="40">
        <v>5759.0</v>
      </c>
      <c r="T45" s="40"/>
      <c r="U45" s="18" t="s">
        <v>46</v>
      </c>
      <c r="V45" s="18" t="s">
        <v>46</v>
      </c>
      <c r="W45" s="18" t="s">
        <v>98</v>
      </c>
      <c r="X45" s="18" t="s">
        <v>52</v>
      </c>
      <c r="Y45" s="5">
        <v>44.18</v>
      </c>
      <c r="Z45" s="18" t="s">
        <v>53</v>
      </c>
      <c r="AA45" s="18" t="b">
        <v>0</v>
      </c>
      <c r="AB45" s="18" t="s">
        <v>46</v>
      </c>
      <c r="AC45" s="18" t="s">
        <v>46</v>
      </c>
      <c r="AD45" s="18" t="s">
        <v>46</v>
      </c>
      <c r="AE45" s="18" t="s">
        <v>46</v>
      </c>
      <c r="AF45" s="18" t="s">
        <v>54</v>
      </c>
      <c r="AG45" s="18" t="s">
        <v>46</v>
      </c>
      <c r="AH45" s="18" t="s">
        <v>46</v>
      </c>
      <c r="AI45" s="18" t="s">
        <v>55</v>
      </c>
      <c r="AJ45" s="18" t="s">
        <v>56</v>
      </c>
      <c r="AK45" s="18" t="s">
        <v>55</v>
      </c>
    </row>
    <row r="46" ht="15.75" customHeight="1">
      <c r="A46" s="18" t="s">
        <v>41</v>
      </c>
      <c r="B46" s="18" t="s">
        <v>92</v>
      </c>
      <c r="C46" s="24"/>
      <c r="D46" s="24"/>
      <c r="E46" s="24"/>
      <c r="F46" s="24"/>
      <c r="G46" s="5"/>
      <c r="H46" s="20">
        <v>43739.0</v>
      </c>
      <c r="I46" s="20">
        <v>43769.0</v>
      </c>
      <c r="J46" s="18" t="s">
        <v>44</v>
      </c>
      <c r="K46" s="18" t="s">
        <v>94</v>
      </c>
      <c r="L46" s="18" t="s">
        <v>95</v>
      </c>
      <c r="M46" s="18" t="s">
        <v>92</v>
      </c>
      <c r="N46" s="18" t="s">
        <v>46</v>
      </c>
      <c r="O46" s="18" t="s">
        <v>47</v>
      </c>
      <c r="P46" s="18" t="s">
        <v>48</v>
      </c>
      <c r="Q46" s="21" t="s">
        <v>100</v>
      </c>
      <c r="R46" s="18" t="s">
        <v>50</v>
      </c>
      <c r="S46" s="40">
        <v>5957.0</v>
      </c>
      <c r="T46" s="40"/>
      <c r="U46" s="18" t="s">
        <v>46</v>
      </c>
      <c r="V46" s="18" t="s">
        <v>46</v>
      </c>
      <c r="W46" s="18" t="s">
        <v>98</v>
      </c>
      <c r="X46" s="18" t="s">
        <v>52</v>
      </c>
      <c r="Y46" s="5">
        <v>45.7</v>
      </c>
      <c r="Z46" s="18" t="s">
        <v>53</v>
      </c>
      <c r="AA46" s="18" t="b">
        <v>0</v>
      </c>
      <c r="AB46" s="18" t="s">
        <v>46</v>
      </c>
      <c r="AC46" s="18" t="s">
        <v>46</v>
      </c>
      <c r="AD46" s="18" t="s">
        <v>46</v>
      </c>
      <c r="AE46" s="18" t="s">
        <v>46</v>
      </c>
      <c r="AF46" s="18" t="s">
        <v>54</v>
      </c>
      <c r="AG46" s="18" t="s">
        <v>46</v>
      </c>
      <c r="AH46" s="18" t="s">
        <v>46</v>
      </c>
      <c r="AI46" s="18" t="s">
        <v>55</v>
      </c>
      <c r="AJ46" s="18" t="s">
        <v>56</v>
      </c>
      <c r="AK46" s="18" t="s">
        <v>55</v>
      </c>
    </row>
    <row r="47" ht="15.75" customHeight="1">
      <c r="A47" s="18" t="s">
        <v>41</v>
      </c>
      <c r="B47" s="18" t="s">
        <v>92</v>
      </c>
      <c r="C47" s="24"/>
      <c r="D47" s="24"/>
      <c r="E47" s="24"/>
      <c r="F47" s="24"/>
      <c r="G47" s="5"/>
      <c r="H47" s="20">
        <v>43709.0</v>
      </c>
      <c r="I47" s="20">
        <v>43738.0</v>
      </c>
      <c r="J47" s="18" t="s">
        <v>44</v>
      </c>
      <c r="K47" s="18" t="s">
        <v>94</v>
      </c>
      <c r="L47" s="18" t="s">
        <v>95</v>
      </c>
      <c r="M47" s="18" t="s">
        <v>92</v>
      </c>
      <c r="N47" s="18" t="s">
        <v>46</v>
      </c>
      <c r="O47" s="18" t="s">
        <v>47</v>
      </c>
      <c r="P47" s="18" t="s">
        <v>48</v>
      </c>
      <c r="Q47" s="21" t="s">
        <v>100</v>
      </c>
      <c r="R47" s="18" t="s">
        <v>50</v>
      </c>
      <c r="S47" s="40">
        <v>10872.0</v>
      </c>
      <c r="T47" s="40"/>
      <c r="U47" s="18" t="s">
        <v>46</v>
      </c>
      <c r="V47" s="18" t="s">
        <v>46</v>
      </c>
      <c r="W47" s="18" t="s">
        <v>98</v>
      </c>
      <c r="X47" s="18" t="s">
        <v>52</v>
      </c>
      <c r="Y47" s="5">
        <v>83.41</v>
      </c>
      <c r="Z47" s="18" t="s">
        <v>53</v>
      </c>
      <c r="AA47" s="18" t="b">
        <v>0</v>
      </c>
      <c r="AB47" s="18" t="s">
        <v>46</v>
      </c>
      <c r="AC47" s="18" t="s">
        <v>46</v>
      </c>
      <c r="AD47" s="18" t="s">
        <v>46</v>
      </c>
      <c r="AE47" s="18" t="s">
        <v>46</v>
      </c>
      <c r="AF47" s="18" t="s">
        <v>54</v>
      </c>
      <c r="AG47" s="18" t="s">
        <v>46</v>
      </c>
      <c r="AH47" s="18" t="s">
        <v>46</v>
      </c>
      <c r="AI47" s="18" t="s">
        <v>55</v>
      </c>
      <c r="AJ47" s="18" t="s">
        <v>56</v>
      </c>
      <c r="AK47" s="18" t="s">
        <v>55</v>
      </c>
    </row>
    <row r="48" ht="15.75" customHeight="1">
      <c r="A48" s="18" t="s">
        <v>41</v>
      </c>
      <c r="B48" s="18" t="s">
        <v>101</v>
      </c>
      <c r="C48" s="24" t="s">
        <v>112</v>
      </c>
      <c r="D48" s="21" t="s">
        <v>62</v>
      </c>
      <c r="E48" s="24"/>
      <c r="F48" s="24">
        <f>S52+S51+S55+S48+S56+S54</f>
        <v>2869</v>
      </c>
      <c r="G48" s="5">
        <f>Y52+Y51+Y55+Y48+Y56+Y54</f>
        <v>29.17</v>
      </c>
      <c r="H48" s="20">
        <v>43556.0</v>
      </c>
      <c r="I48" s="20">
        <v>43585.0</v>
      </c>
      <c r="J48" s="18" t="s">
        <v>44</v>
      </c>
      <c r="K48" s="18" t="s">
        <v>94</v>
      </c>
      <c r="L48" s="18" t="s">
        <v>95</v>
      </c>
      <c r="M48" s="18" t="s">
        <v>101</v>
      </c>
      <c r="N48" s="18" t="s">
        <v>46</v>
      </c>
      <c r="O48" s="18" t="s">
        <v>47</v>
      </c>
      <c r="P48" s="18" t="s">
        <v>48</v>
      </c>
      <c r="Q48" s="21" t="s">
        <v>62</v>
      </c>
      <c r="R48" s="18" t="s">
        <v>50</v>
      </c>
      <c r="S48" s="40">
        <v>528.7</v>
      </c>
      <c r="T48" s="40"/>
      <c r="U48" s="18" t="s">
        <v>46</v>
      </c>
      <c r="V48" s="18" t="s">
        <v>46</v>
      </c>
      <c r="W48" s="18" t="s">
        <v>97</v>
      </c>
      <c r="X48" s="18" t="s">
        <v>52</v>
      </c>
      <c r="Y48" s="5">
        <v>5.38</v>
      </c>
      <c r="Z48" s="18" t="s">
        <v>53</v>
      </c>
      <c r="AA48" s="18" t="b">
        <v>0</v>
      </c>
      <c r="AB48" s="18" t="s">
        <v>46</v>
      </c>
      <c r="AC48" s="18" t="s">
        <v>46</v>
      </c>
      <c r="AD48" s="18" t="s">
        <v>46</v>
      </c>
      <c r="AE48" s="18" t="s">
        <v>46</v>
      </c>
      <c r="AF48" s="18" t="s">
        <v>54</v>
      </c>
      <c r="AG48" s="18" t="s">
        <v>46</v>
      </c>
      <c r="AH48" s="18" t="s">
        <v>46</v>
      </c>
      <c r="AI48" s="18" t="s">
        <v>55</v>
      </c>
      <c r="AJ48" s="18" t="s">
        <v>56</v>
      </c>
      <c r="AK48" s="18" t="s">
        <v>55</v>
      </c>
    </row>
    <row r="49" ht="15.75" customHeight="1">
      <c r="A49" s="18" t="s">
        <v>41</v>
      </c>
      <c r="B49" s="18" t="s">
        <v>101</v>
      </c>
      <c r="C49" s="10" t="s">
        <v>111</v>
      </c>
      <c r="D49" s="21" t="s">
        <v>62</v>
      </c>
      <c r="E49" s="24"/>
      <c r="F49" s="24">
        <f>S53+S49+S59+S58+S57+S50</f>
        <v>1201</v>
      </c>
      <c r="G49" s="5">
        <f>Y53+Y49+Y59+Y57+Y50+Y58</f>
        <v>12.21</v>
      </c>
      <c r="H49" s="20">
        <v>43678.0</v>
      </c>
      <c r="I49" s="20">
        <v>43708.0</v>
      </c>
      <c r="J49" s="18" t="s">
        <v>44</v>
      </c>
      <c r="K49" s="18" t="s">
        <v>94</v>
      </c>
      <c r="L49" s="18" t="s">
        <v>95</v>
      </c>
      <c r="M49" s="18" t="s">
        <v>101</v>
      </c>
      <c r="N49" s="18" t="s">
        <v>46</v>
      </c>
      <c r="O49" s="18" t="s">
        <v>47</v>
      </c>
      <c r="P49" s="18" t="s">
        <v>48</v>
      </c>
      <c r="Q49" s="21" t="s">
        <v>62</v>
      </c>
      <c r="R49" s="18" t="s">
        <v>50</v>
      </c>
      <c r="S49" s="40">
        <v>73.0</v>
      </c>
      <c r="T49" s="40"/>
      <c r="U49" s="18" t="s">
        <v>46</v>
      </c>
      <c r="V49" s="18" t="s">
        <v>46</v>
      </c>
      <c r="W49" s="18" t="s">
        <v>98</v>
      </c>
      <c r="X49" s="18" t="s">
        <v>52</v>
      </c>
      <c r="Y49" s="5">
        <v>0.74</v>
      </c>
      <c r="Z49" s="18" t="s">
        <v>53</v>
      </c>
      <c r="AA49" s="18" t="b">
        <v>0</v>
      </c>
      <c r="AB49" s="18" t="s">
        <v>46</v>
      </c>
      <c r="AC49" s="18" t="s">
        <v>46</v>
      </c>
      <c r="AD49" s="18" t="s">
        <v>46</v>
      </c>
      <c r="AE49" s="18" t="s">
        <v>46</v>
      </c>
      <c r="AF49" s="18" t="s">
        <v>54</v>
      </c>
      <c r="AG49" s="18" t="s">
        <v>46</v>
      </c>
      <c r="AH49" s="18" t="s">
        <v>46</v>
      </c>
      <c r="AI49" s="18" t="s">
        <v>55</v>
      </c>
      <c r="AJ49" s="18" t="s">
        <v>56</v>
      </c>
      <c r="AK49" s="18" t="s">
        <v>55</v>
      </c>
    </row>
    <row r="50" ht="15.75" customHeight="1">
      <c r="A50" s="18" t="s">
        <v>41</v>
      </c>
      <c r="B50" s="18" t="s">
        <v>101</v>
      </c>
      <c r="C50" s="24"/>
      <c r="D50" s="24"/>
      <c r="E50" s="24"/>
      <c r="F50" s="24"/>
      <c r="G50" s="5"/>
      <c r="H50" s="20">
        <v>43800.0</v>
      </c>
      <c r="I50" s="20">
        <v>43830.0</v>
      </c>
      <c r="J50" s="18" t="s">
        <v>44</v>
      </c>
      <c r="K50" s="18" t="s">
        <v>94</v>
      </c>
      <c r="L50" s="18" t="s">
        <v>95</v>
      </c>
      <c r="M50" s="18" t="s">
        <v>101</v>
      </c>
      <c r="N50" s="18" t="s">
        <v>46</v>
      </c>
      <c r="O50" s="18" t="s">
        <v>47</v>
      </c>
      <c r="P50" s="18" t="s">
        <v>48</v>
      </c>
      <c r="Q50" s="21" t="s">
        <v>62</v>
      </c>
      <c r="R50" s="18" t="s">
        <v>50</v>
      </c>
      <c r="S50" s="40">
        <v>188.0</v>
      </c>
      <c r="T50" s="40"/>
      <c r="U50" s="18" t="s">
        <v>46</v>
      </c>
      <c r="V50" s="18" t="s">
        <v>46</v>
      </c>
      <c r="W50" s="18" t="s">
        <v>98</v>
      </c>
      <c r="X50" s="18" t="s">
        <v>52</v>
      </c>
      <c r="Y50" s="5">
        <v>1.91</v>
      </c>
      <c r="Z50" s="18" t="s">
        <v>53</v>
      </c>
      <c r="AA50" s="18" t="b">
        <v>0</v>
      </c>
      <c r="AB50" s="18" t="s">
        <v>46</v>
      </c>
      <c r="AC50" s="18" t="s">
        <v>46</v>
      </c>
      <c r="AD50" s="18" t="s">
        <v>46</v>
      </c>
      <c r="AE50" s="18" t="s">
        <v>46</v>
      </c>
      <c r="AF50" s="18" t="s">
        <v>54</v>
      </c>
      <c r="AG50" s="18" t="s">
        <v>46</v>
      </c>
      <c r="AH50" s="18" t="s">
        <v>46</v>
      </c>
      <c r="AI50" s="18" t="s">
        <v>55</v>
      </c>
      <c r="AJ50" s="18" t="s">
        <v>56</v>
      </c>
      <c r="AK50" s="18" t="s">
        <v>55</v>
      </c>
    </row>
    <row r="51" ht="15.75" customHeight="1">
      <c r="A51" s="18" t="s">
        <v>41</v>
      </c>
      <c r="B51" s="18" t="s">
        <v>101</v>
      </c>
      <c r="C51" s="24"/>
      <c r="D51" s="24"/>
      <c r="E51" s="24"/>
      <c r="F51" s="24"/>
      <c r="G51" s="5"/>
      <c r="H51" s="20">
        <v>43497.0</v>
      </c>
      <c r="I51" s="20">
        <v>43524.0</v>
      </c>
      <c r="J51" s="18" t="s">
        <v>44</v>
      </c>
      <c r="K51" s="18" t="s">
        <v>94</v>
      </c>
      <c r="L51" s="18" t="s">
        <v>95</v>
      </c>
      <c r="M51" s="18" t="s">
        <v>101</v>
      </c>
      <c r="N51" s="18" t="s">
        <v>46</v>
      </c>
      <c r="O51" s="18" t="s">
        <v>47</v>
      </c>
      <c r="P51" s="18" t="s">
        <v>48</v>
      </c>
      <c r="Q51" s="21" t="s">
        <v>62</v>
      </c>
      <c r="R51" s="18" t="s">
        <v>50</v>
      </c>
      <c r="S51" s="40">
        <v>332.5</v>
      </c>
      <c r="T51" s="40"/>
      <c r="U51" s="18" t="s">
        <v>46</v>
      </c>
      <c r="V51" s="18" t="s">
        <v>46</v>
      </c>
      <c r="W51" s="18" t="s">
        <v>97</v>
      </c>
      <c r="X51" s="18" t="s">
        <v>52</v>
      </c>
      <c r="Y51" s="5">
        <v>3.38</v>
      </c>
      <c r="Z51" s="18" t="s">
        <v>53</v>
      </c>
      <c r="AA51" s="18" t="b">
        <v>0</v>
      </c>
      <c r="AB51" s="18" t="s">
        <v>46</v>
      </c>
      <c r="AC51" s="18" t="s">
        <v>46</v>
      </c>
      <c r="AD51" s="18" t="s">
        <v>46</v>
      </c>
      <c r="AE51" s="18" t="s">
        <v>46</v>
      </c>
      <c r="AF51" s="18" t="s">
        <v>54</v>
      </c>
      <c r="AG51" s="18" t="s">
        <v>46</v>
      </c>
      <c r="AH51" s="18" t="s">
        <v>46</v>
      </c>
      <c r="AI51" s="18" t="s">
        <v>55</v>
      </c>
      <c r="AJ51" s="18" t="s">
        <v>56</v>
      </c>
      <c r="AK51" s="18" t="s">
        <v>55</v>
      </c>
    </row>
    <row r="52" ht="15.75" customHeight="1">
      <c r="A52" s="18" t="s">
        <v>41</v>
      </c>
      <c r="B52" s="18" t="s">
        <v>101</v>
      </c>
      <c r="C52" s="24"/>
      <c r="D52" s="24"/>
      <c r="E52" s="24"/>
      <c r="F52" s="24"/>
      <c r="G52" s="5"/>
      <c r="H52" s="20">
        <v>43466.0</v>
      </c>
      <c r="I52" s="20">
        <v>43496.0</v>
      </c>
      <c r="J52" s="18" t="s">
        <v>44</v>
      </c>
      <c r="K52" s="18" t="s">
        <v>94</v>
      </c>
      <c r="L52" s="18" t="s">
        <v>95</v>
      </c>
      <c r="M52" s="18" t="s">
        <v>101</v>
      </c>
      <c r="N52" s="18" t="s">
        <v>46</v>
      </c>
      <c r="O52" s="18" t="s">
        <v>47</v>
      </c>
      <c r="P52" s="18" t="s">
        <v>48</v>
      </c>
      <c r="Q52" s="21" t="s">
        <v>62</v>
      </c>
      <c r="R52" s="18" t="s">
        <v>50</v>
      </c>
      <c r="S52" s="40">
        <v>63.5</v>
      </c>
      <c r="T52" s="40"/>
      <c r="U52" s="18" t="s">
        <v>46</v>
      </c>
      <c r="V52" s="18" t="s">
        <v>46</v>
      </c>
      <c r="W52" s="18" t="s">
        <v>97</v>
      </c>
      <c r="X52" s="18" t="s">
        <v>52</v>
      </c>
      <c r="Y52" s="5">
        <v>0.65</v>
      </c>
      <c r="Z52" s="18" t="s">
        <v>53</v>
      </c>
      <c r="AA52" s="18" t="b">
        <v>0</v>
      </c>
      <c r="AB52" s="18" t="s">
        <v>46</v>
      </c>
      <c r="AC52" s="18" t="s">
        <v>46</v>
      </c>
      <c r="AD52" s="18" t="s">
        <v>46</v>
      </c>
      <c r="AE52" s="18" t="s">
        <v>46</v>
      </c>
      <c r="AF52" s="18" t="s">
        <v>54</v>
      </c>
      <c r="AG52" s="18" t="s">
        <v>46</v>
      </c>
      <c r="AH52" s="18" t="s">
        <v>46</v>
      </c>
      <c r="AI52" s="18" t="s">
        <v>55</v>
      </c>
      <c r="AJ52" s="18" t="s">
        <v>56</v>
      </c>
      <c r="AK52" s="18" t="s">
        <v>55</v>
      </c>
    </row>
    <row r="53" ht="15.75" customHeight="1">
      <c r="A53" s="18" t="s">
        <v>41</v>
      </c>
      <c r="B53" s="18" t="s">
        <v>101</v>
      </c>
      <c r="C53" s="24"/>
      <c r="D53" s="24"/>
      <c r="E53" s="24"/>
      <c r="F53" s="24"/>
      <c r="G53" s="5"/>
      <c r="H53" s="20">
        <v>43647.0</v>
      </c>
      <c r="I53" s="20">
        <v>43677.0</v>
      </c>
      <c r="J53" s="18" t="s">
        <v>44</v>
      </c>
      <c r="K53" s="18" t="s">
        <v>94</v>
      </c>
      <c r="L53" s="18" t="s">
        <v>95</v>
      </c>
      <c r="M53" s="18" t="s">
        <v>101</v>
      </c>
      <c r="N53" s="18" t="s">
        <v>46</v>
      </c>
      <c r="O53" s="18" t="s">
        <v>47</v>
      </c>
      <c r="P53" s="18" t="s">
        <v>48</v>
      </c>
      <c r="Q53" s="21" t="s">
        <v>62</v>
      </c>
      <c r="R53" s="18" t="s">
        <v>50</v>
      </c>
      <c r="S53" s="40">
        <v>95.0</v>
      </c>
      <c r="T53" s="40"/>
      <c r="U53" s="18" t="s">
        <v>46</v>
      </c>
      <c r="V53" s="18" t="s">
        <v>46</v>
      </c>
      <c r="W53" s="18" t="s">
        <v>98</v>
      </c>
      <c r="X53" s="18" t="s">
        <v>52</v>
      </c>
      <c r="Y53" s="5">
        <v>0.97</v>
      </c>
      <c r="Z53" s="18" t="s">
        <v>53</v>
      </c>
      <c r="AA53" s="18" t="b">
        <v>0</v>
      </c>
      <c r="AB53" s="18" t="s">
        <v>46</v>
      </c>
      <c r="AC53" s="18" t="s">
        <v>46</v>
      </c>
      <c r="AD53" s="18" t="s">
        <v>46</v>
      </c>
      <c r="AE53" s="18" t="s">
        <v>46</v>
      </c>
      <c r="AF53" s="18" t="s">
        <v>54</v>
      </c>
      <c r="AG53" s="18" t="s">
        <v>46</v>
      </c>
      <c r="AH53" s="18" t="s">
        <v>46</v>
      </c>
      <c r="AI53" s="18" t="s">
        <v>55</v>
      </c>
      <c r="AJ53" s="18" t="s">
        <v>56</v>
      </c>
      <c r="AK53" s="18" t="s">
        <v>55</v>
      </c>
    </row>
    <row r="54" ht="15.75" customHeight="1">
      <c r="A54" s="18" t="s">
        <v>41</v>
      </c>
      <c r="B54" s="18" t="s">
        <v>101</v>
      </c>
      <c r="C54" s="24"/>
      <c r="D54" s="24"/>
      <c r="E54" s="24"/>
      <c r="F54" s="24"/>
      <c r="G54" s="5"/>
      <c r="H54" s="20">
        <v>43617.0</v>
      </c>
      <c r="I54" s="20">
        <v>43646.0</v>
      </c>
      <c r="J54" s="18" t="s">
        <v>44</v>
      </c>
      <c r="K54" s="18" t="s">
        <v>94</v>
      </c>
      <c r="L54" s="18" t="s">
        <v>95</v>
      </c>
      <c r="M54" s="18" t="s">
        <v>101</v>
      </c>
      <c r="N54" s="18" t="s">
        <v>46</v>
      </c>
      <c r="O54" s="18" t="s">
        <v>47</v>
      </c>
      <c r="P54" s="18" t="s">
        <v>48</v>
      </c>
      <c r="Q54" s="21" t="s">
        <v>62</v>
      </c>
      <c r="R54" s="18" t="s">
        <v>50</v>
      </c>
      <c r="S54" s="40">
        <v>100.5</v>
      </c>
      <c r="T54" s="40"/>
      <c r="U54" s="18" t="s">
        <v>46</v>
      </c>
      <c r="V54" s="18" t="s">
        <v>46</v>
      </c>
      <c r="W54" s="18" t="s">
        <v>97</v>
      </c>
      <c r="X54" s="18" t="s">
        <v>52</v>
      </c>
      <c r="Y54" s="5">
        <v>1.02</v>
      </c>
      <c r="Z54" s="18" t="s">
        <v>53</v>
      </c>
      <c r="AA54" s="18" t="b">
        <v>0</v>
      </c>
      <c r="AB54" s="18" t="s">
        <v>46</v>
      </c>
      <c r="AC54" s="18" t="s">
        <v>46</v>
      </c>
      <c r="AD54" s="18" t="s">
        <v>46</v>
      </c>
      <c r="AE54" s="18" t="s">
        <v>46</v>
      </c>
      <c r="AF54" s="18" t="s">
        <v>54</v>
      </c>
      <c r="AG54" s="18" t="s">
        <v>46</v>
      </c>
      <c r="AH54" s="18" t="s">
        <v>46</v>
      </c>
      <c r="AI54" s="18" t="s">
        <v>55</v>
      </c>
      <c r="AJ54" s="18" t="s">
        <v>56</v>
      </c>
      <c r="AK54" s="18" t="s">
        <v>55</v>
      </c>
    </row>
    <row r="55" ht="15.75" customHeight="1">
      <c r="A55" s="18" t="s">
        <v>41</v>
      </c>
      <c r="B55" s="18" t="s">
        <v>101</v>
      </c>
      <c r="C55" s="24"/>
      <c r="D55" s="24"/>
      <c r="E55" s="24"/>
      <c r="F55" s="24"/>
      <c r="G55" s="5"/>
      <c r="H55" s="20">
        <v>43525.0</v>
      </c>
      <c r="I55" s="20">
        <v>43555.0</v>
      </c>
      <c r="J55" s="18" t="s">
        <v>44</v>
      </c>
      <c r="K55" s="18" t="s">
        <v>94</v>
      </c>
      <c r="L55" s="18" t="s">
        <v>95</v>
      </c>
      <c r="M55" s="18" t="s">
        <v>101</v>
      </c>
      <c r="N55" s="18" t="s">
        <v>46</v>
      </c>
      <c r="O55" s="18" t="s">
        <v>47</v>
      </c>
      <c r="P55" s="18" t="s">
        <v>48</v>
      </c>
      <c r="Q55" s="21" t="s">
        <v>62</v>
      </c>
      <c r="R55" s="18" t="s">
        <v>50</v>
      </c>
      <c r="S55" s="40">
        <v>1751.9</v>
      </c>
      <c r="T55" s="40"/>
      <c r="U55" s="18" t="s">
        <v>46</v>
      </c>
      <c r="V55" s="18" t="s">
        <v>46</v>
      </c>
      <c r="W55" s="18" t="s">
        <v>97</v>
      </c>
      <c r="X55" s="18" t="s">
        <v>52</v>
      </c>
      <c r="Y55" s="5">
        <v>17.81</v>
      </c>
      <c r="Z55" s="18" t="s">
        <v>53</v>
      </c>
      <c r="AA55" s="18" t="b">
        <v>0</v>
      </c>
      <c r="AB55" s="18" t="s">
        <v>46</v>
      </c>
      <c r="AC55" s="18" t="s">
        <v>46</v>
      </c>
      <c r="AD55" s="18" t="s">
        <v>46</v>
      </c>
      <c r="AE55" s="18" t="s">
        <v>46</v>
      </c>
      <c r="AF55" s="18" t="s">
        <v>54</v>
      </c>
      <c r="AG55" s="18" t="s">
        <v>46</v>
      </c>
      <c r="AH55" s="18" t="s">
        <v>46</v>
      </c>
      <c r="AI55" s="18" t="s">
        <v>55</v>
      </c>
      <c r="AJ55" s="18" t="s">
        <v>56</v>
      </c>
      <c r="AK55" s="18" t="s">
        <v>55</v>
      </c>
    </row>
    <row r="56" ht="15.75" customHeight="1">
      <c r="A56" s="18" t="s">
        <v>41</v>
      </c>
      <c r="B56" s="18" t="s">
        <v>101</v>
      </c>
      <c r="C56" s="24"/>
      <c r="D56" s="24"/>
      <c r="E56" s="24"/>
      <c r="F56" s="24"/>
      <c r="G56" s="5"/>
      <c r="H56" s="20">
        <v>43586.0</v>
      </c>
      <c r="I56" s="20">
        <v>43616.0</v>
      </c>
      <c r="J56" s="18" t="s">
        <v>44</v>
      </c>
      <c r="K56" s="18" t="s">
        <v>94</v>
      </c>
      <c r="L56" s="18" t="s">
        <v>95</v>
      </c>
      <c r="M56" s="18" t="s">
        <v>101</v>
      </c>
      <c r="N56" s="18" t="s">
        <v>46</v>
      </c>
      <c r="O56" s="18" t="s">
        <v>47</v>
      </c>
      <c r="P56" s="18" t="s">
        <v>48</v>
      </c>
      <c r="Q56" s="21" t="s">
        <v>62</v>
      </c>
      <c r="R56" s="18" t="s">
        <v>50</v>
      </c>
      <c r="S56" s="40">
        <v>91.9</v>
      </c>
      <c r="T56" s="40"/>
      <c r="U56" s="18" t="s">
        <v>46</v>
      </c>
      <c r="V56" s="18" t="s">
        <v>46</v>
      </c>
      <c r="W56" s="18" t="s">
        <v>97</v>
      </c>
      <c r="X56" s="18" t="s">
        <v>52</v>
      </c>
      <c r="Y56" s="5">
        <v>0.93</v>
      </c>
      <c r="Z56" s="18" t="s">
        <v>53</v>
      </c>
      <c r="AA56" s="18" t="b">
        <v>0</v>
      </c>
      <c r="AB56" s="18" t="s">
        <v>46</v>
      </c>
      <c r="AC56" s="18" t="s">
        <v>46</v>
      </c>
      <c r="AD56" s="18" t="s">
        <v>46</v>
      </c>
      <c r="AE56" s="18" t="s">
        <v>46</v>
      </c>
      <c r="AF56" s="18" t="s">
        <v>54</v>
      </c>
      <c r="AG56" s="18" t="s">
        <v>46</v>
      </c>
      <c r="AH56" s="18" t="s">
        <v>46</v>
      </c>
      <c r="AI56" s="18" t="s">
        <v>55</v>
      </c>
      <c r="AJ56" s="18" t="s">
        <v>56</v>
      </c>
      <c r="AK56" s="18" t="s">
        <v>55</v>
      </c>
    </row>
    <row r="57" ht="15.75" customHeight="1">
      <c r="A57" s="18" t="s">
        <v>41</v>
      </c>
      <c r="B57" s="18" t="s">
        <v>101</v>
      </c>
      <c r="C57" s="24"/>
      <c r="D57" s="24"/>
      <c r="E57" s="24"/>
      <c r="F57" s="24"/>
      <c r="G57" s="5"/>
      <c r="H57" s="20">
        <v>43770.0</v>
      </c>
      <c r="I57" s="20">
        <v>43799.0</v>
      </c>
      <c r="J57" s="18" t="s">
        <v>44</v>
      </c>
      <c r="K57" s="18" t="s">
        <v>94</v>
      </c>
      <c r="L57" s="18" t="s">
        <v>95</v>
      </c>
      <c r="M57" s="18" t="s">
        <v>101</v>
      </c>
      <c r="N57" s="18" t="s">
        <v>46</v>
      </c>
      <c r="O57" s="18" t="s">
        <v>47</v>
      </c>
      <c r="P57" s="18" t="s">
        <v>48</v>
      </c>
      <c r="Q57" s="21" t="s">
        <v>62</v>
      </c>
      <c r="R57" s="18" t="s">
        <v>50</v>
      </c>
      <c r="S57" s="40">
        <v>697.0</v>
      </c>
      <c r="T57" s="40"/>
      <c r="U57" s="18" t="s">
        <v>46</v>
      </c>
      <c r="V57" s="18" t="s">
        <v>46</v>
      </c>
      <c r="W57" s="18" t="s">
        <v>98</v>
      </c>
      <c r="X57" s="18" t="s">
        <v>52</v>
      </c>
      <c r="Y57" s="5">
        <v>7.09</v>
      </c>
      <c r="Z57" s="18" t="s">
        <v>53</v>
      </c>
      <c r="AA57" s="18" t="b">
        <v>0</v>
      </c>
      <c r="AB57" s="18" t="s">
        <v>46</v>
      </c>
      <c r="AC57" s="18" t="s">
        <v>46</v>
      </c>
      <c r="AD57" s="18" t="s">
        <v>46</v>
      </c>
      <c r="AE57" s="18" t="s">
        <v>46</v>
      </c>
      <c r="AF57" s="18" t="s">
        <v>54</v>
      </c>
      <c r="AG57" s="18" t="s">
        <v>46</v>
      </c>
      <c r="AH57" s="18" t="s">
        <v>46</v>
      </c>
      <c r="AI57" s="18" t="s">
        <v>55</v>
      </c>
      <c r="AJ57" s="18" t="s">
        <v>56</v>
      </c>
      <c r="AK57" s="18" t="s">
        <v>55</v>
      </c>
    </row>
    <row r="58" ht="15.75" customHeight="1">
      <c r="A58" s="18" t="s">
        <v>41</v>
      </c>
      <c r="B58" s="18" t="s">
        <v>101</v>
      </c>
      <c r="C58" s="24"/>
      <c r="D58" s="24"/>
      <c r="E58" s="24"/>
      <c r="F58" s="24"/>
      <c r="G58" s="5"/>
      <c r="H58" s="20">
        <v>43739.0</v>
      </c>
      <c r="I58" s="20">
        <v>43769.0</v>
      </c>
      <c r="J58" s="18" t="s">
        <v>44</v>
      </c>
      <c r="K58" s="18" t="s">
        <v>94</v>
      </c>
      <c r="L58" s="18" t="s">
        <v>95</v>
      </c>
      <c r="M58" s="18" t="s">
        <v>101</v>
      </c>
      <c r="N58" s="18" t="s">
        <v>46</v>
      </c>
      <c r="O58" s="18" t="s">
        <v>47</v>
      </c>
      <c r="P58" s="18" t="s">
        <v>48</v>
      </c>
      <c r="Q58" s="21" t="s">
        <v>62</v>
      </c>
      <c r="R58" s="18" t="s">
        <v>50</v>
      </c>
      <c r="S58" s="40">
        <v>63.0</v>
      </c>
      <c r="T58" s="40"/>
      <c r="U58" s="18" t="s">
        <v>46</v>
      </c>
      <c r="V58" s="18" t="s">
        <v>46</v>
      </c>
      <c r="W58" s="18" t="s">
        <v>98</v>
      </c>
      <c r="X58" s="18" t="s">
        <v>52</v>
      </c>
      <c r="Y58" s="5">
        <v>0.64</v>
      </c>
      <c r="Z58" s="18" t="s">
        <v>53</v>
      </c>
      <c r="AA58" s="18" t="b">
        <v>0</v>
      </c>
      <c r="AB58" s="18" t="s">
        <v>46</v>
      </c>
      <c r="AC58" s="18" t="s">
        <v>46</v>
      </c>
      <c r="AD58" s="18" t="s">
        <v>46</v>
      </c>
      <c r="AE58" s="18" t="s">
        <v>46</v>
      </c>
      <c r="AF58" s="18" t="s">
        <v>54</v>
      </c>
      <c r="AG58" s="18" t="s">
        <v>46</v>
      </c>
      <c r="AH58" s="18" t="s">
        <v>46</v>
      </c>
      <c r="AI58" s="18" t="s">
        <v>55</v>
      </c>
      <c r="AJ58" s="18" t="s">
        <v>56</v>
      </c>
      <c r="AK58" s="18" t="s">
        <v>55</v>
      </c>
    </row>
    <row r="59" ht="15.75" customHeight="1">
      <c r="A59" s="18" t="s">
        <v>41</v>
      </c>
      <c r="B59" s="18" t="s">
        <v>101</v>
      </c>
      <c r="C59" s="24"/>
      <c r="D59" s="24"/>
      <c r="E59" s="24"/>
      <c r="F59" s="24"/>
      <c r="G59" s="5"/>
      <c r="H59" s="20">
        <v>43709.0</v>
      </c>
      <c r="I59" s="20">
        <v>43738.0</v>
      </c>
      <c r="J59" s="18" t="s">
        <v>44</v>
      </c>
      <c r="K59" s="18" t="s">
        <v>94</v>
      </c>
      <c r="L59" s="18" t="s">
        <v>95</v>
      </c>
      <c r="M59" s="18" t="s">
        <v>101</v>
      </c>
      <c r="N59" s="18" t="s">
        <v>46</v>
      </c>
      <c r="O59" s="18" t="s">
        <v>47</v>
      </c>
      <c r="P59" s="18" t="s">
        <v>48</v>
      </c>
      <c r="Q59" s="21" t="s">
        <v>62</v>
      </c>
      <c r="R59" s="18" t="s">
        <v>50</v>
      </c>
      <c r="S59" s="40">
        <v>85.0</v>
      </c>
      <c r="T59" s="40"/>
      <c r="U59" s="18" t="s">
        <v>46</v>
      </c>
      <c r="V59" s="18" t="s">
        <v>46</v>
      </c>
      <c r="W59" s="18" t="s">
        <v>98</v>
      </c>
      <c r="X59" s="18" t="s">
        <v>52</v>
      </c>
      <c r="Y59" s="5">
        <v>0.86</v>
      </c>
      <c r="Z59" s="18" t="s">
        <v>53</v>
      </c>
      <c r="AA59" s="18" t="b">
        <v>0</v>
      </c>
      <c r="AB59" s="18" t="s">
        <v>46</v>
      </c>
      <c r="AC59" s="18" t="s">
        <v>46</v>
      </c>
      <c r="AD59" s="18" t="s">
        <v>46</v>
      </c>
      <c r="AE59" s="18" t="s">
        <v>46</v>
      </c>
      <c r="AF59" s="18" t="s">
        <v>54</v>
      </c>
      <c r="AG59" s="18" t="s">
        <v>46</v>
      </c>
      <c r="AH59" s="18" t="s">
        <v>46</v>
      </c>
      <c r="AI59" s="18" t="s">
        <v>55</v>
      </c>
      <c r="AJ59" s="18" t="s">
        <v>56</v>
      </c>
      <c r="AK59" s="18" t="s">
        <v>55</v>
      </c>
    </row>
    <row r="60" ht="15.75" customHeight="1">
      <c r="A60" s="18" t="s">
        <v>41</v>
      </c>
      <c r="B60" s="18" t="s">
        <v>102</v>
      </c>
      <c r="C60" s="24" t="s">
        <v>112</v>
      </c>
      <c r="D60" s="21" t="s">
        <v>79</v>
      </c>
      <c r="E60" s="24"/>
      <c r="F60" s="24">
        <f>S64+S63+S67+S60+S68+S66</f>
        <v>36691</v>
      </c>
      <c r="G60" s="5">
        <f>Y64+Y63+Y67+Y60+Y68+Y66</f>
        <v>329.89</v>
      </c>
      <c r="H60" s="20">
        <v>43556.0</v>
      </c>
      <c r="I60" s="20">
        <v>43585.0</v>
      </c>
      <c r="J60" s="18" t="s">
        <v>44</v>
      </c>
      <c r="K60" s="18" t="s">
        <v>94</v>
      </c>
      <c r="L60" s="18" t="s">
        <v>95</v>
      </c>
      <c r="M60" s="18" t="s">
        <v>102</v>
      </c>
      <c r="N60" s="18" t="s">
        <v>46</v>
      </c>
      <c r="O60" s="18" t="s">
        <v>47</v>
      </c>
      <c r="P60" s="18" t="s">
        <v>48</v>
      </c>
      <c r="Q60" s="21" t="s">
        <v>79</v>
      </c>
      <c r="R60" s="18" t="s">
        <v>50</v>
      </c>
      <c r="S60" s="40">
        <v>6465.0</v>
      </c>
      <c r="T60" s="40"/>
      <c r="U60" s="18" t="s">
        <v>46</v>
      </c>
      <c r="V60" s="18" t="s">
        <v>46</v>
      </c>
      <c r="W60" s="18" t="s">
        <v>97</v>
      </c>
      <c r="X60" s="18" t="s">
        <v>52</v>
      </c>
      <c r="Y60" s="5">
        <v>58.13</v>
      </c>
      <c r="Z60" s="18" t="s">
        <v>53</v>
      </c>
      <c r="AA60" s="18" t="b">
        <v>0</v>
      </c>
      <c r="AB60" s="18" t="s">
        <v>46</v>
      </c>
      <c r="AC60" s="18" t="s">
        <v>46</v>
      </c>
      <c r="AD60" s="18" t="s">
        <v>46</v>
      </c>
      <c r="AE60" s="18" t="s">
        <v>46</v>
      </c>
      <c r="AF60" s="18" t="s">
        <v>54</v>
      </c>
      <c r="AG60" s="18" t="s">
        <v>46</v>
      </c>
      <c r="AH60" s="18" t="s">
        <v>46</v>
      </c>
      <c r="AI60" s="18" t="s">
        <v>55</v>
      </c>
      <c r="AJ60" s="18" t="s">
        <v>56</v>
      </c>
      <c r="AK60" s="18" t="s">
        <v>55</v>
      </c>
    </row>
    <row r="61" ht="15.75" customHeight="1">
      <c r="A61" s="18" t="s">
        <v>41</v>
      </c>
      <c r="B61" s="18" t="s">
        <v>102</v>
      </c>
      <c r="C61" s="10" t="s">
        <v>111</v>
      </c>
      <c r="D61" s="21" t="s">
        <v>79</v>
      </c>
      <c r="E61" s="24"/>
      <c r="F61" s="24">
        <f>S65+S61+S71+S70+S69+S62</f>
        <v>38821</v>
      </c>
      <c r="G61" s="5">
        <f>Y65+Y61+Y71+Y70+Y69+Y62</f>
        <v>349.04</v>
      </c>
      <c r="H61" s="20">
        <v>43678.0</v>
      </c>
      <c r="I61" s="20">
        <v>43708.0</v>
      </c>
      <c r="J61" s="18" t="s">
        <v>44</v>
      </c>
      <c r="K61" s="18" t="s">
        <v>94</v>
      </c>
      <c r="L61" s="18" t="s">
        <v>95</v>
      </c>
      <c r="M61" s="18" t="s">
        <v>102</v>
      </c>
      <c r="N61" s="18" t="s">
        <v>46</v>
      </c>
      <c r="O61" s="18" t="s">
        <v>47</v>
      </c>
      <c r="P61" s="18" t="s">
        <v>48</v>
      </c>
      <c r="Q61" s="21" t="s">
        <v>79</v>
      </c>
      <c r="R61" s="18" t="s">
        <v>50</v>
      </c>
      <c r="S61" s="40">
        <v>5657.0</v>
      </c>
      <c r="T61" s="40"/>
      <c r="U61" s="18" t="s">
        <v>46</v>
      </c>
      <c r="V61" s="18" t="s">
        <v>46</v>
      </c>
      <c r="W61" s="18" t="s">
        <v>98</v>
      </c>
      <c r="X61" s="18" t="s">
        <v>52</v>
      </c>
      <c r="Y61" s="5">
        <v>50.86</v>
      </c>
      <c r="Z61" s="18" t="s">
        <v>53</v>
      </c>
      <c r="AA61" s="18" t="b">
        <v>0</v>
      </c>
      <c r="AB61" s="18" t="s">
        <v>46</v>
      </c>
      <c r="AC61" s="18" t="s">
        <v>46</v>
      </c>
      <c r="AD61" s="18" t="s">
        <v>46</v>
      </c>
      <c r="AE61" s="18" t="s">
        <v>46</v>
      </c>
      <c r="AF61" s="18" t="s">
        <v>54</v>
      </c>
      <c r="AG61" s="18" t="s">
        <v>46</v>
      </c>
      <c r="AH61" s="18" t="s">
        <v>46</v>
      </c>
      <c r="AI61" s="18" t="s">
        <v>55</v>
      </c>
      <c r="AJ61" s="18" t="s">
        <v>56</v>
      </c>
      <c r="AK61" s="18" t="s">
        <v>55</v>
      </c>
    </row>
    <row r="62" ht="15.75" customHeight="1">
      <c r="A62" s="18" t="s">
        <v>41</v>
      </c>
      <c r="B62" s="18" t="s">
        <v>102</v>
      </c>
      <c r="C62" s="24"/>
      <c r="D62" s="24"/>
      <c r="E62" s="24"/>
      <c r="F62" s="24"/>
      <c r="G62" s="5"/>
      <c r="H62" s="20">
        <v>43800.0</v>
      </c>
      <c r="I62" s="20">
        <v>43830.0</v>
      </c>
      <c r="J62" s="18" t="s">
        <v>44</v>
      </c>
      <c r="K62" s="18" t="s">
        <v>94</v>
      </c>
      <c r="L62" s="18" t="s">
        <v>95</v>
      </c>
      <c r="M62" s="18" t="s">
        <v>102</v>
      </c>
      <c r="N62" s="18" t="s">
        <v>46</v>
      </c>
      <c r="O62" s="18" t="s">
        <v>47</v>
      </c>
      <c r="P62" s="18" t="s">
        <v>48</v>
      </c>
      <c r="Q62" s="21" t="s">
        <v>79</v>
      </c>
      <c r="R62" s="18" t="s">
        <v>50</v>
      </c>
      <c r="S62" s="40">
        <v>7752.0</v>
      </c>
      <c r="T62" s="40"/>
      <c r="U62" s="18" t="s">
        <v>46</v>
      </c>
      <c r="V62" s="18" t="s">
        <v>46</v>
      </c>
      <c r="W62" s="18" t="s">
        <v>98</v>
      </c>
      <c r="X62" s="18" t="s">
        <v>52</v>
      </c>
      <c r="Y62" s="5">
        <v>69.7</v>
      </c>
      <c r="Z62" s="18" t="s">
        <v>53</v>
      </c>
      <c r="AA62" s="18" t="b">
        <v>0</v>
      </c>
      <c r="AB62" s="18" t="s">
        <v>46</v>
      </c>
      <c r="AC62" s="18" t="s">
        <v>46</v>
      </c>
      <c r="AD62" s="18" t="s">
        <v>46</v>
      </c>
      <c r="AE62" s="18" t="s">
        <v>46</v>
      </c>
      <c r="AF62" s="18" t="s">
        <v>54</v>
      </c>
      <c r="AG62" s="18" t="s">
        <v>46</v>
      </c>
      <c r="AH62" s="18" t="s">
        <v>46</v>
      </c>
      <c r="AI62" s="18" t="s">
        <v>55</v>
      </c>
      <c r="AJ62" s="18" t="s">
        <v>56</v>
      </c>
      <c r="AK62" s="18" t="s">
        <v>55</v>
      </c>
    </row>
    <row r="63" ht="15.75" customHeight="1">
      <c r="A63" s="18" t="s">
        <v>41</v>
      </c>
      <c r="B63" s="18" t="s">
        <v>102</v>
      </c>
      <c r="C63" s="24"/>
      <c r="D63" s="24"/>
      <c r="E63" s="24"/>
      <c r="F63" s="24"/>
      <c r="G63" s="5"/>
      <c r="H63" s="20">
        <v>43497.0</v>
      </c>
      <c r="I63" s="20">
        <v>43524.0</v>
      </c>
      <c r="J63" s="18" t="s">
        <v>44</v>
      </c>
      <c r="K63" s="18" t="s">
        <v>94</v>
      </c>
      <c r="L63" s="18" t="s">
        <v>95</v>
      </c>
      <c r="M63" s="18" t="s">
        <v>102</v>
      </c>
      <c r="N63" s="18" t="s">
        <v>46</v>
      </c>
      <c r="O63" s="18" t="s">
        <v>47</v>
      </c>
      <c r="P63" s="18" t="s">
        <v>48</v>
      </c>
      <c r="Q63" s="21" t="s">
        <v>79</v>
      </c>
      <c r="R63" s="18" t="s">
        <v>50</v>
      </c>
      <c r="S63" s="40">
        <v>4211.0</v>
      </c>
      <c r="T63" s="40"/>
      <c r="U63" s="18" t="s">
        <v>46</v>
      </c>
      <c r="V63" s="18" t="s">
        <v>46</v>
      </c>
      <c r="W63" s="18" t="s">
        <v>97</v>
      </c>
      <c r="X63" s="18" t="s">
        <v>52</v>
      </c>
      <c r="Y63" s="5">
        <v>37.86</v>
      </c>
      <c r="Z63" s="18" t="s">
        <v>53</v>
      </c>
      <c r="AA63" s="18" t="b">
        <v>0</v>
      </c>
      <c r="AB63" s="18" t="s">
        <v>46</v>
      </c>
      <c r="AC63" s="18" t="s">
        <v>46</v>
      </c>
      <c r="AD63" s="18" t="s">
        <v>46</v>
      </c>
      <c r="AE63" s="18" t="s">
        <v>46</v>
      </c>
      <c r="AF63" s="18" t="s">
        <v>54</v>
      </c>
      <c r="AG63" s="18" t="s">
        <v>46</v>
      </c>
      <c r="AH63" s="18" t="s">
        <v>46</v>
      </c>
      <c r="AI63" s="18" t="s">
        <v>55</v>
      </c>
      <c r="AJ63" s="18" t="s">
        <v>56</v>
      </c>
      <c r="AK63" s="18" t="s">
        <v>55</v>
      </c>
    </row>
    <row r="64" ht="15.75" customHeight="1">
      <c r="A64" s="18" t="s">
        <v>41</v>
      </c>
      <c r="B64" s="18" t="s">
        <v>102</v>
      </c>
      <c r="C64" s="24"/>
      <c r="D64" s="24"/>
      <c r="E64" s="24"/>
      <c r="F64" s="24"/>
      <c r="G64" s="5"/>
      <c r="H64" s="20">
        <v>43466.0</v>
      </c>
      <c r="I64" s="20">
        <v>43496.0</v>
      </c>
      <c r="J64" s="18" t="s">
        <v>44</v>
      </c>
      <c r="K64" s="18" t="s">
        <v>94</v>
      </c>
      <c r="L64" s="18" t="s">
        <v>95</v>
      </c>
      <c r="M64" s="18" t="s">
        <v>102</v>
      </c>
      <c r="N64" s="18" t="s">
        <v>46</v>
      </c>
      <c r="O64" s="18" t="s">
        <v>47</v>
      </c>
      <c r="P64" s="18" t="s">
        <v>48</v>
      </c>
      <c r="Q64" s="21" t="s">
        <v>79</v>
      </c>
      <c r="R64" s="18" t="s">
        <v>50</v>
      </c>
      <c r="S64" s="40">
        <v>5471.0</v>
      </c>
      <c r="T64" s="40"/>
      <c r="U64" s="18" t="s">
        <v>46</v>
      </c>
      <c r="V64" s="18" t="s">
        <v>46</v>
      </c>
      <c r="W64" s="18" t="s">
        <v>97</v>
      </c>
      <c r="X64" s="18" t="s">
        <v>52</v>
      </c>
      <c r="Y64" s="5">
        <v>49.19</v>
      </c>
      <c r="Z64" s="18" t="s">
        <v>53</v>
      </c>
      <c r="AA64" s="18" t="b">
        <v>0</v>
      </c>
      <c r="AB64" s="18" t="s">
        <v>46</v>
      </c>
      <c r="AC64" s="18" t="s">
        <v>46</v>
      </c>
      <c r="AD64" s="18" t="s">
        <v>46</v>
      </c>
      <c r="AE64" s="18" t="s">
        <v>46</v>
      </c>
      <c r="AF64" s="18" t="s">
        <v>54</v>
      </c>
      <c r="AG64" s="18" t="s">
        <v>46</v>
      </c>
      <c r="AH64" s="18" t="s">
        <v>46</v>
      </c>
      <c r="AI64" s="18" t="s">
        <v>55</v>
      </c>
      <c r="AJ64" s="18" t="s">
        <v>56</v>
      </c>
      <c r="AK64" s="18" t="s">
        <v>55</v>
      </c>
    </row>
    <row r="65" ht="15.75" customHeight="1">
      <c r="A65" s="18" t="s">
        <v>41</v>
      </c>
      <c r="B65" s="18" t="s">
        <v>102</v>
      </c>
      <c r="C65" s="24"/>
      <c r="D65" s="24"/>
      <c r="E65" s="24"/>
      <c r="F65" s="24"/>
      <c r="G65" s="5"/>
      <c r="H65" s="20">
        <v>43647.0</v>
      </c>
      <c r="I65" s="20">
        <v>43677.0</v>
      </c>
      <c r="J65" s="18" t="s">
        <v>44</v>
      </c>
      <c r="K65" s="18" t="s">
        <v>94</v>
      </c>
      <c r="L65" s="18" t="s">
        <v>95</v>
      </c>
      <c r="M65" s="18" t="s">
        <v>102</v>
      </c>
      <c r="N65" s="18" t="s">
        <v>46</v>
      </c>
      <c r="O65" s="18" t="s">
        <v>47</v>
      </c>
      <c r="P65" s="18" t="s">
        <v>48</v>
      </c>
      <c r="Q65" s="21" t="s">
        <v>79</v>
      </c>
      <c r="R65" s="18" t="s">
        <v>50</v>
      </c>
      <c r="S65" s="40">
        <v>6085.0</v>
      </c>
      <c r="T65" s="40"/>
      <c r="U65" s="18" t="s">
        <v>46</v>
      </c>
      <c r="V65" s="18" t="s">
        <v>46</v>
      </c>
      <c r="W65" s="18" t="s">
        <v>98</v>
      </c>
      <c r="X65" s="18" t="s">
        <v>52</v>
      </c>
      <c r="Y65" s="5">
        <v>54.71</v>
      </c>
      <c r="Z65" s="18" t="s">
        <v>53</v>
      </c>
      <c r="AA65" s="18" t="b">
        <v>0</v>
      </c>
      <c r="AB65" s="18" t="s">
        <v>46</v>
      </c>
      <c r="AC65" s="18" t="s">
        <v>46</v>
      </c>
      <c r="AD65" s="18" t="s">
        <v>46</v>
      </c>
      <c r="AE65" s="18" t="s">
        <v>46</v>
      </c>
      <c r="AF65" s="18" t="s">
        <v>54</v>
      </c>
      <c r="AG65" s="18" t="s">
        <v>46</v>
      </c>
      <c r="AH65" s="18" t="s">
        <v>46</v>
      </c>
      <c r="AI65" s="18" t="s">
        <v>55</v>
      </c>
      <c r="AJ65" s="18" t="s">
        <v>56</v>
      </c>
      <c r="AK65" s="18" t="s">
        <v>55</v>
      </c>
    </row>
    <row r="66" ht="15.75" customHeight="1">
      <c r="A66" s="18" t="s">
        <v>41</v>
      </c>
      <c r="B66" s="18" t="s">
        <v>102</v>
      </c>
      <c r="C66" s="24"/>
      <c r="D66" s="24"/>
      <c r="E66" s="24"/>
      <c r="F66" s="24"/>
      <c r="G66" s="5"/>
      <c r="H66" s="20">
        <v>43617.0</v>
      </c>
      <c r="I66" s="20">
        <v>43646.0</v>
      </c>
      <c r="J66" s="18" t="s">
        <v>44</v>
      </c>
      <c r="K66" s="18" t="s">
        <v>94</v>
      </c>
      <c r="L66" s="18" t="s">
        <v>95</v>
      </c>
      <c r="M66" s="18" t="s">
        <v>102</v>
      </c>
      <c r="N66" s="18" t="s">
        <v>46</v>
      </c>
      <c r="O66" s="18" t="s">
        <v>47</v>
      </c>
      <c r="P66" s="18" t="s">
        <v>48</v>
      </c>
      <c r="Q66" s="21" t="s">
        <v>79</v>
      </c>
      <c r="R66" s="18" t="s">
        <v>50</v>
      </c>
      <c r="S66" s="40">
        <v>7174.0</v>
      </c>
      <c r="T66" s="40"/>
      <c r="U66" s="18" t="s">
        <v>46</v>
      </c>
      <c r="V66" s="18" t="s">
        <v>46</v>
      </c>
      <c r="W66" s="18" t="s">
        <v>97</v>
      </c>
      <c r="X66" s="18" t="s">
        <v>52</v>
      </c>
      <c r="Y66" s="5">
        <v>64.5</v>
      </c>
      <c r="Z66" s="18" t="s">
        <v>53</v>
      </c>
      <c r="AA66" s="18" t="b">
        <v>0</v>
      </c>
      <c r="AB66" s="18" t="s">
        <v>46</v>
      </c>
      <c r="AC66" s="18" t="s">
        <v>46</v>
      </c>
      <c r="AD66" s="18" t="s">
        <v>46</v>
      </c>
      <c r="AE66" s="18" t="s">
        <v>46</v>
      </c>
      <c r="AF66" s="18" t="s">
        <v>54</v>
      </c>
      <c r="AG66" s="18" t="s">
        <v>46</v>
      </c>
      <c r="AH66" s="18" t="s">
        <v>46</v>
      </c>
      <c r="AI66" s="18" t="s">
        <v>55</v>
      </c>
      <c r="AJ66" s="18" t="s">
        <v>56</v>
      </c>
      <c r="AK66" s="18" t="s">
        <v>55</v>
      </c>
    </row>
    <row r="67" ht="15.75" customHeight="1">
      <c r="A67" s="18" t="s">
        <v>41</v>
      </c>
      <c r="B67" s="18" t="s">
        <v>102</v>
      </c>
      <c r="C67" s="24"/>
      <c r="D67" s="24"/>
      <c r="E67" s="24"/>
      <c r="F67" s="24"/>
      <c r="G67" s="5"/>
      <c r="H67" s="20">
        <v>43525.0</v>
      </c>
      <c r="I67" s="20">
        <v>43555.0</v>
      </c>
      <c r="J67" s="18" t="s">
        <v>44</v>
      </c>
      <c r="K67" s="18" t="s">
        <v>94</v>
      </c>
      <c r="L67" s="18" t="s">
        <v>95</v>
      </c>
      <c r="M67" s="18" t="s">
        <v>102</v>
      </c>
      <c r="N67" s="18" t="s">
        <v>46</v>
      </c>
      <c r="O67" s="18" t="s">
        <v>47</v>
      </c>
      <c r="P67" s="18" t="s">
        <v>48</v>
      </c>
      <c r="Q67" s="21" t="s">
        <v>79</v>
      </c>
      <c r="R67" s="18" t="s">
        <v>50</v>
      </c>
      <c r="S67" s="40">
        <v>7931.0</v>
      </c>
      <c r="T67" s="40"/>
      <c r="U67" s="18" t="s">
        <v>46</v>
      </c>
      <c r="V67" s="18" t="s">
        <v>46</v>
      </c>
      <c r="W67" s="18" t="s">
        <v>97</v>
      </c>
      <c r="X67" s="18" t="s">
        <v>52</v>
      </c>
      <c r="Y67" s="5">
        <v>71.31</v>
      </c>
      <c r="Z67" s="18" t="s">
        <v>53</v>
      </c>
      <c r="AA67" s="18" t="b">
        <v>0</v>
      </c>
      <c r="AB67" s="18" t="s">
        <v>46</v>
      </c>
      <c r="AC67" s="18" t="s">
        <v>46</v>
      </c>
      <c r="AD67" s="18" t="s">
        <v>46</v>
      </c>
      <c r="AE67" s="18" t="s">
        <v>46</v>
      </c>
      <c r="AF67" s="18" t="s">
        <v>54</v>
      </c>
      <c r="AG67" s="18" t="s">
        <v>46</v>
      </c>
      <c r="AH67" s="18" t="s">
        <v>46</v>
      </c>
      <c r="AI67" s="18" t="s">
        <v>55</v>
      </c>
      <c r="AJ67" s="18" t="s">
        <v>56</v>
      </c>
      <c r="AK67" s="18" t="s">
        <v>55</v>
      </c>
    </row>
    <row r="68" ht="15.75" customHeight="1">
      <c r="A68" s="18" t="s">
        <v>41</v>
      </c>
      <c r="B68" s="18" t="s">
        <v>102</v>
      </c>
      <c r="C68" s="24"/>
      <c r="D68" s="24"/>
      <c r="E68" s="24"/>
      <c r="F68" s="24"/>
      <c r="G68" s="5"/>
      <c r="H68" s="20">
        <v>43586.0</v>
      </c>
      <c r="I68" s="20">
        <v>43616.0</v>
      </c>
      <c r="J68" s="18" t="s">
        <v>44</v>
      </c>
      <c r="K68" s="18" t="s">
        <v>94</v>
      </c>
      <c r="L68" s="18" t="s">
        <v>95</v>
      </c>
      <c r="M68" s="18" t="s">
        <v>102</v>
      </c>
      <c r="N68" s="18" t="s">
        <v>46</v>
      </c>
      <c r="O68" s="18" t="s">
        <v>47</v>
      </c>
      <c r="P68" s="18" t="s">
        <v>48</v>
      </c>
      <c r="Q68" s="21" t="s">
        <v>79</v>
      </c>
      <c r="R68" s="18" t="s">
        <v>50</v>
      </c>
      <c r="S68" s="40">
        <v>5439.0</v>
      </c>
      <c r="T68" s="40"/>
      <c r="U68" s="18" t="s">
        <v>46</v>
      </c>
      <c r="V68" s="18" t="s">
        <v>46</v>
      </c>
      <c r="W68" s="18" t="s">
        <v>97</v>
      </c>
      <c r="X68" s="18" t="s">
        <v>52</v>
      </c>
      <c r="Y68" s="5">
        <v>48.9</v>
      </c>
      <c r="Z68" s="18" t="s">
        <v>53</v>
      </c>
      <c r="AA68" s="18" t="b">
        <v>0</v>
      </c>
      <c r="AB68" s="18" t="s">
        <v>46</v>
      </c>
      <c r="AC68" s="18" t="s">
        <v>46</v>
      </c>
      <c r="AD68" s="18" t="s">
        <v>46</v>
      </c>
      <c r="AE68" s="18" t="s">
        <v>46</v>
      </c>
      <c r="AF68" s="18" t="s">
        <v>54</v>
      </c>
      <c r="AG68" s="18" t="s">
        <v>46</v>
      </c>
      <c r="AH68" s="18" t="s">
        <v>46</v>
      </c>
      <c r="AI68" s="18" t="s">
        <v>55</v>
      </c>
      <c r="AJ68" s="18" t="s">
        <v>56</v>
      </c>
      <c r="AK68" s="18" t="s">
        <v>55</v>
      </c>
    </row>
    <row r="69" ht="15.75" customHeight="1">
      <c r="A69" s="18" t="s">
        <v>41</v>
      </c>
      <c r="B69" s="18" t="s">
        <v>102</v>
      </c>
      <c r="C69" s="24"/>
      <c r="D69" s="24"/>
      <c r="E69" s="24"/>
      <c r="F69" s="24"/>
      <c r="G69" s="5"/>
      <c r="H69" s="20">
        <v>43770.0</v>
      </c>
      <c r="I69" s="20">
        <v>43799.0</v>
      </c>
      <c r="J69" s="18" t="s">
        <v>44</v>
      </c>
      <c r="K69" s="18" t="s">
        <v>94</v>
      </c>
      <c r="L69" s="18" t="s">
        <v>95</v>
      </c>
      <c r="M69" s="18" t="s">
        <v>102</v>
      </c>
      <c r="N69" s="18" t="s">
        <v>46</v>
      </c>
      <c r="O69" s="18" t="s">
        <v>47</v>
      </c>
      <c r="P69" s="18" t="s">
        <v>48</v>
      </c>
      <c r="Q69" s="21" t="s">
        <v>79</v>
      </c>
      <c r="R69" s="18" t="s">
        <v>50</v>
      </c>
      <c r="S69" s="40">
        <v>5775.0</v>
      </c>
      <c r="T69" s="40"/>
      <c r="U69" s="18" t="s">
        <v>46</v>
      </c>
      <c r="V69" s="18" t="s">
        <v>46</v>
      </c>
      <c r="W69" s="18" t="s">
        <v>98</v>
      </c>
      <c r="X69" s="18" t="s">
        <v>52</v>
      </c>
      <c r="Y69" s="5">
        <v>51.92</v>
      </c>
      <c r="Z69" s="18" t="s">
        <v>53</v>
      </c>
      <c r="AA69" s="18" t="b">
        <v>0</v>
      </c>
      <c r="AB69" s="18" t="s">
        <v>46</v>
      </c>
      <c r="AC69" s="18" t="s">
        <v>46</v>
      </c>
      <c r="AD69" s="18" t="s">
        <v>46</v>
      </c>
      <c r="AE69" s="18" t="s">
        <v>46</v>
      </c>
      <c r="AF69" s="18" t="s">
        <v>54</v>
      </c>
      <c r="AG69" s="18" t="s">
        <v>46</v>
      </c>
      <c r="AH69" s="18" t="s">
        <v>46</v>
      </c>
      <c r="AI69" s="18" t="s">
        <v>55</v>
      </c>
      <c r="AJ69" s="18" t="s">
        <v>56</v>
      </c>
      <c r="AK69" s="18" t="s">
        <v>55</v>
      </c>
    </row>
    <row r="70" ht="15.75" customHeight="1">
      <c r="A70" s="18" t="s">
        <v>41</v>
      </c>
      <c r="B70" s="18" t="s">
        <v>102</v>
      </c>
      <c r="C70" s="24"/>
      <c r="D70" s="24"/>
      <c r="E70" s="24"/>
      <c r="F70" s="24"/>
      <c r="G70" s="5"/>
      <c r="H70" s="20">
        <v>43739.0</v>
      </c>
      <c r="I70" s="20">
        <v>43769.0</v>
      </c>
      <c r="J70" s="18" t="s">
        <v>44</v>
      </c>
      <c r="K70" s="18" t="s">
        <v>94</v>
      </c>
      <c r="L70" s="18" t="s">
        <v>95</v>
      </c>
      <c r="M70" s="18" t="s">
        <v>102</v>
      </c>
      <c r="N70" s="18" t="s">
        <v>46</v>
      </c>
      <c r="O70" s="18" t="s">
        <v>47</v>
      </c>
      <c r="P70" s="18" t="s">
        <v>48</v>
      </c>
      <c r="Q70" s="21" t="s">
        <v>79</v>
      </c>
      <c r="R70" s="18" t="s">
        <v>50</v>
      </c>
      <c r="S70" s="40">
        <v>5985.0</v>
      </c>
      <c r="T70" s="40"/>
      <c r="U70" s="18" t="s">
        <v>46</v>
      </c>
      <c r="V70" s="18" t="s">
        <v>46</v>
      </c>
      <c r="W70" s="18" t="s">
        <v>98</v>
      </c>
      <c r="X70" s="18" t="s">
        <v>52</v>
      </c>
      <c r="Y70" s="5">
        <v>53.81</v>
      </c>
      <c r="Z70" s="18" t="s">
        <v>53</v>
      </c>
      <c r="AA70" s="18" t="b">
        <v>0</v>
      </c>
      <c r="AB70" s="18" t="s">
        <v>46</v>
      </c>
      <c r="AC70" s="18" t="s">
        <v>46</v>
      </c>
      <c r="AD70" s="18" t="s">
        <v>46</v>
      </c>
      <c r="AE70" s="18" t="s">
        <v>46</v>
      </c>
      <c r="AF70" s="18" t="s">
        <v>54</v>
      </c>
      <c r="AG70" s="18" t="s">
        <v>46</v>
      </c>
      <c r="AH70" s="18" t="s">
        <v>46</v>
      </c>
      <c r="AI70" s="18" t="s">
        <v>55</v>
      </c>
      <c r="AJ70" s="18" t="s">
        <v>56</v>
      </c>
      <c r="AK70" s="18" t="s">
        <v>55</v>
      </c>
    </row>
    <row r="71" ht="15.75" customHeight="1">
      <c r="A71" s="18" t="s">
        <v>41</v>
      </c>
      <c r="B71" s="18" t="s">
        <v>102</v>
      </c>
      <c r="C71" s="24"/>
      <c r="D71" s="24"/>
      <c r="E71" s="24"/>
      <c r="F71" s="24"/>
      <c r="G71" s="5"/>
      <c r="H71" s="20">
        <v>43709.0</v>
      </c>
      <c r="I71" s="20">
        <v>43738.0</v>
      </c>
      <c r="J71" s="18" t="s">
        <v>44</v>
      </c>
      <c r="K71" s="18" t="s">
        <v>94</v>
      </c>
      <c r="L71" s="18" t="s">
        <v>95</v>
      </c>
      <c r="M71" s="18" t="s">
        <v>102</v>
      </c>
      <c r="N71" s="18" t="s">
        <v>46</v>
      </c>
      <c r="O71" s="18" t="s">
        <v>47</v>
      </c>
      <c r="P71" s="18" t="s">
        <v>48</v>
      </c>
      <c r="Q71" s="21" t="s">
        <v>79</v>
      </c>
      <c r="R71" s="18" t="s">
        <v>50</v>
      </c>
      <c r="S71" s="40">
        <v>7567.0</v>
      </c>
      <c r="T71" s="40"/>
      <c r="U71" s="18" t="s">
        <v>46</v>
      </c>
      <c r="V71" s="18" t="s">
        <v>46</v>
      </c>
      <c r="W71" s="18" t="s">
        <v>98</v>
      </c>
      <c r="X71" s="18" t="s">
        <v>52</v>
      </c>
      <c r="Y71" s="5">
        <v>68.04</v>
      </c>
      <c r="Z71" s="18" t="s">
        <v>53</v>
      </c>
      <c r="AA71" s="18" t="b">
        <v>0</v>
      </c>
      <c r="AB71" s="18" t="s">
        <v>46</v>
      </c>
      <c r="AC71" s="18" t="s">
        <v>46</v>
      </c>
      <c r="AD71" s="18" t="s">
        <v>46</v>
      </c>
      <c r="AE71" s="18" t="s">
        <v>46</v>
      </c>
      <c r="AF71" s="18" t="s">
        <v>54</v>
      </c>
      <c r="AG71" s="18" t="s">
        <v>46</v>
      </c>
      <c r="AH71" s="18" t="s">
        <v>46</v>
      </c>
      <c r="AI71" s="18" t="s">
        <v>55</v>
      </c>
      <c r="AJ71" s="18" t="s">
        <v>56</v>
      </c>
      <c r="AK71" s="18" t="s">
        <v>55</v>
      </c>
    </row>
    <row r="72" ht="15.75" customHeight="1">
      <c r="A72" s="18" t="s">
        <v>41</v>
      </c>
      <c r="B72" s="18" t="s">
        <v>103</v>
      </c>
      <c r="C72" s="24" t="s">
        <v>112</v>
      </c>
      <c r="D72" s="21" t="s">
        <v>79</v>
      </c>
      <c r="E72" s="40"/>
      <c r="F72" s="40">
        <v>13931.43</v>
      </c>
      <c r="G72" s="5">
        <v>125.26</v>
      </c>
      <c r="H72" s="20">
        <v>43466.0</v>
      </c>
      <c r="I72" s="20">
        <v>43646.0</v>
      </c>
      <c r="J72" s="18" t="s">
        <v>44</v>
      </c>
      <c r="K72" s="18" t="s">
        <v>60</v>
      </c>
      <c r="L72" s="18" t="s">
        <v>104</v>
      </c>
      <c r="M72" s="18" t="s">
        <v>103</v>
      </c>
      <c r="N72" s="18" t="s">
        <v>46</v>
      </c>
      <c r="O72" s="18" t="s">
        <v>47</v>
      </c>
      <c r="P72" s="18" t="s">
        <v>48</v>
      </c>
      <c r="Q72" s="21" t="s">
        <v>79</v>
      </c>
      <c r="R72" s="18" t="s">
        <v>50</v>
      </c>
      <c r="S72" s="40">
        <v>13931.43</v>
      </c>
      <c r="T72" s="40"/>
      <c r="U72" s="18" t="s">
        <v>46</v>
      </c>
      <c r="V72" s="18" t="s">
        <v>46</v>
      </c>
      <c r="W72" s="18" t="s">
        <v>105</v>
      </c>
      <c r="X72" s="18" t="s">
        <v>52</v>
      </c>
      <c r="Y72" s="5">
        <v>125.26</v>
      </c>
      <c r="Z72" s="18" t="s">
        <v>53</v>
      </c>
      <c r="AA72" s="18" t="b">
        <v>0</v>
      </c>
      <c r="AB72" s="18" t="s">
        <v>46</v>
      </c>
      <c r="AC72" s="18" t="s">
        <v>46</v>
      </c>
      <c r="AD72" s="18" t="s">
        <v>46</v>
      </c>
      <c r="AE72" s="18" t="s">
        <v>46</v>
      </c>
      <c r="AF72" s="18" t="s">
        <v>54</v>
      </c>
      <c r="AG72" s="18" t="s">
        <v>46</v>
      </c>
      <c r="AH72" s="18" t="s">
        <v>46</v>
      </c>
      <c r="AI72" s="18" t="s">
        <v>55</v>
      </c>
      <c r="AJ72" s="18" t="s">
        <v>56</v>
      </c>
      <c r="AK72" s="18" t="s">
        <v>55</v>
      </c>
    </row>
    <row r="73" ht="15.75" customHeight="1">
      <c r="A73" s="18" t="s">
        <v>41</v>
      </c>
      <c r="B73" s="18" t="s">
        <v>103</v>
      </c>
      <c r="C73" s="10" t="s">
        <v>111</v>
      </c>
      <c r="D73" s="21" t="s">
        <v>79</v>
      </c>
      <c r="E73" s="40"/>
      <c r="F73" s="40">
        <v>15374.14</v>
      </c>
      <c r="G73" s="5">
        <v>138.23</v>
      </c>
      <c r="H73" s="20">
        <v>43647.0</v>
      </c>
      <c r="I73" s="20">
        <v>43830.0</v>
      </c>
      <c r="J73" s="18" t="s">
        <v>44</v>
      </c>
      <c r="K73" s="18" t="s">
        <v>60</v>
      </c>
      <c r="L73" s="18" t="s">
        <v>104</v>
      </c>
      <c r="M73" s="18" t="s">
        <v>103</v>
      </c>
      <c r="N73" s="18" t="s">
        <v>46</v>
      </c>
      <c r="O73" s="18" t="s">
        <v>47</v>
      </c>
      <c r="P73" s="18" t="s">
        <v>48</v>
      </c>
      <c r="Q73" s="21" t="s">
        <v>79</v>
      </c>
      <c r="R73" s="18" t="s">
        <v>50</v>
      </c>
      <c r="S73" s="40">
        <v>15374.14</v>
      </c>
      <c r="T73" s="40"/>
      <c r="U73" s="18" t="s">
        <v>46</v>
      </c>
      <c r="V73" s="18" t="s">
        <v>46</v>
      </c>
      <c r="W73" s="18" t="s">
        <v>106</v>
      </c>
      <c r="X73" s="18" t="s">
        <v>52</v>
      </c>
      <c r="Y73" s="5">
        <v>138.23</v>
      </c>
      <c r="Z73" s="18" t="s">
        <v>53</v>
      </c>
      <c r="AA73" s="18" t="b">
        <v>0</v>
      </c>
      <c r="AB73" s="18" t="s">
        <v>46</v>
      </c>
      <c r="AC73" s="18" t="s">
        <v>46</v>
      </c>
      <c r="AD73" s="18" t="s">
        <v>46</v>
      </c>
      <c r="AE73" s="18" t="s">
        <v>46</v>
      </c>
      <c r="AF73" s="18" t="s">
        <v>54</v>
      </c>
      <c r="AG73" s="18" t="s">
        <v>46</v>
      </c>
      <c r="AH73" s="18" t="s">
        <v>46</v>
      </c>
      <c r="AI73" s="18" t="s">
        <v>55</v>
      </c>
      <c r="AJ73" s="18" t="s">
        <v>56</v>
      </c>
      <c r="AK73" s="18" t="s">
        <v>55</v>
      </c>
    </row>
    <row r="74" ht="15.75" customHeight="1">
      <c r="A74" s="18" t="s">
        <v>41</v>
      </c>
      <c r="B74" s="18" t="s">
        <v>107</v>
      </c>
      <c r="C74" s="24" t="s">
        <v>112</v>
      </c>
      <c r="D74" s="21" t="s">
        <v>79</v>
      </c>
      <c r="E74" s="40"/>
      <c r="F74" s="40">
        <v>3106.98</v>
      </c>
      <c r="G74" s="5">
        <v>27.94</v>
      </c>
      <c r="H74" s="20">
        <v>43466.0</v>
      </c>
      <c r="I74" s="20">
        <v>43646.0</v>
      </c>
      <c r="J74" s="18" t="s">
        <v>44</v>
      </c>
      <c r="K74" s="18" t="s">
        <v>45</v>
      </c>
      <c r="L74" s="18" t="s">
        <v>108</v>
      </c>
      <c r="M74" s="18" t="s">
        <v>109</v>
      </c>
      <c r="N74" s="18" t="s">
        <v>107</v>
      </c>
      <c r="O74" s="18" t="s">
        <v>47</v>
      </c>
      <c r="P74" s="18" t="s">
        <v>48</v>
      </c>
      <c r="Q74" s="21" t="s">
        <v>79</v>
      </c>
      <c r="R74" s="18" t="s">
        <v>50</v>
      </c>
      <c r="S74" s="40">
        <v>3106.98</v>
      </c>
      <c r="T74" s="40"/>
      <c r="U74" s="18" t="s">
        <v>46</v>
      </c>
      <c r="V74" s="18" t="s">
        <v>46</v>
      </c>
      <c r="W74" s="18" t="s">
        <v>110</v>
      </c>
      <c r="X74" s="18" t="s">
        <v>52</v>
      </c>
      <c r="Y74" s="5">
        <v>27.94</v>
      </c>
      <c r="Z74" s="18" t="s">
        <v>53</v>
      </c>
      <c r="AA74" s="18" t="b">
        <v>1</v>
      </c>
      <c r="AB74" s="18" t="s">
        <v>110</v>
      </c>
      <c r="AC74" s="18" t="s">
        <v>46</v>
      </c>
      <c r="AD74" s="18" t="s">
        <v>46</v>
      </c>
      <c r="AE74" s="18" t="s">
        <v>46</v>
      </c>
      <c r="AF74" s="18" t="s">
        <v>54</v>
      </c>
      <c r="AG74" s="18" t="s">
        <v>46</v>
      </c>
      <c r="AH74" s="18" t="s">
        <v>46</v>
      </c>
      <c r="AI74" s="18" t="s">
        <v>55</v>
      </c>
      <c r="AJ74" s="18" t="s">
        <v>56</v>
      </c>
      <c r="AK74" s="18" t="s">
        <v>55</v>
      </c>
    </row>
    <row r="75" ht="15.75" customHeight="1">
      <c r="A75" s="18" t="s">
        <v>41</v>
      </c>
      <c r="B75" s="18" t="s">
        <v>107</v>
      </c>
      <c r="C75" s="10" t="s">
        <v>111</v>
      </c>
      <c r="D75" s="21" t="s">
        <v>79</v>
      </c>
      <c r="E75" s="40"/>
      <c r="F75" s="40">
        <v>3106.98</v>
      </c>
      <c r="G75" s="5">
        <v>27.94</v>
      </c>
      <c r="H75" s="20">
        <v>43647.0</v>
      </c>
      <c r="I75" s="20">
        <v>43830.0</v>
      </c>
      <c r="J75" s="18" t="s">
        <v>44</v>
      </c>
      <c r="K75" s="18" t="s">
        <v>45</v>
      </c>
      <c r="L75" s="18" t="s">
        <v>108</v>
      </c>
      <c r="M75" s="18" t="s">
        <v>109</v>
      </c>
      <c r="N75" s="18" t="s">
        <v>107</v>
      </c>
      <c r="O75" s="18" t="s">
        <v>47</v>
      </c>
      <c r="P75" s="18" t="s">
        <v>48</v>
      </c>
      <c r="Q75" s="21" t="s">
        <v>79</v>
      </c>
      <c r="R75" s="18" t="s">
        <v>50</v>
      </c>
      <c r="S75" s="40">
        <v>3106.98</v>
      </c>
      <c r="T75" s="40"/>
      <c r="U75" s="18" t="s">
        <v>46</v>
      </c>
      <c r="V75" s="18" t="s">
        <v>46</v>
      </c>
      <c r="W75" s="18" t="s">
        <v>57</v>
      </c>
      <c r="X75" s="18" t="s">
        <v>52</v>
      </c>
      <c r="Y75" s="5">
        <v>27.94</v>
      </c>
      <c r="Z75" s="18" t="s">
        <v>53</v>
      </c>
      <c r="AA75" s="18" t="b">
        <v>1</v>
      </c>
      <c r="AB75" s="18" t="s">
        <v>57</v>
      </c>
      <c r="AC75" s="18" t="s">
        <v>46</v>
      </c>
      <c r="AD75" s="18" t="s">
        <v>46</v>
      </c>
      <c r="AE75" s="18" t="s">
        <v>46</v>
      </c>
      <c r="AF75" s="18" t="s">
        <v>54</v>
      </c>
      <c r="AG75" s="18" t="s">
        <v>46</v>
      </c>
      <c r="AH75" s="18" t="s">
        <v>46</v>
      </c>
      <c r="AI75" s="18" t="s">
        <v>55</v>
      </c>
      <c r="AJ75" s="18" t="s">
        <v>56</v>
      </c>
      <c r="AK75" s="18" t="s">
        <v>55</v>
      </c>
    </row>
    <row r="76" ht="15.75" customHeight="1">
      <c r="A76" s="27"/>
      <c r="B76" s="27"/>
      <c r="C76" s="28"/>
      <c r="D76" s="28"/>
      <c r="E76" s="28"/>
      <c r="F76" s="28"/>
      <c r="G76" s="29"/>
      <c r="H76" s="27"/>
      <c r="I76" s="27"/>
      <c r="J76" s="27"/>
      <c r="K76" s="27"/>
      <c r="L76" s="27"/>
      <c r="M76" s="27"/>
      <c r="N76" s="27"/>
      <c r="O76" s="27"/>
      <c r="P76" s="27"/>
      <c r="Q76" s="30"/>
      <c r="R76" s="27"/>
      <c r="S76" s="43"/>
      <c r="T76" s="43"/>
      <c r="U76" s="27"/>
      <c r="V76" s="27"/>
      <c r="W76" s="27"/>
      <c r="X76" s="27"/>
      <c r="Y76" s="29"/>
      <c r="Z76" s="27"/>
      <c r="AA76" s="28"/>
      <c r="AB76" s="27"/>
      <c r="AC76" s="27"/>
      <c r="AD76" s="27"/>
      <c r="AE76" s="27"/>
      <c r="AF76" s="27"/>
      <c r="AG76" s="27"/>
      <c r="AH76" s="27"/>
      <c r="AI76" s="27"/>
      <c r="AJ76" s="27"/>
      <c r="AK76" s="27"/>
    </row>
    <row r="77" ht="15.75" customHeight="1">
      <c r="G77" s="32"/>
      <c r="Q77" s="33"/>
      <c r="S77" s="44"/>
      <c r="T77" s="44"/>
      <c r="Y77" s="32"/>
    </row>
    <row r="78" ht="15.75" customHeight="1">
      <c r="G78" s="32"/>
      <c r="Q78" s="33"/>
      <c r="S78" s="44"/>
      <c r="T78" s="44"/>
      <c r="Y78" s="32"/>
    </row>
    <row r="79" ht="15.75" customHeight="1">
      <c r="G79" s="32"/>
      <c r="Q79" s="33"/>
      <c r="S79" s="44"/>
      <c r="T79" s="44"/>
      <c r="Y79" s="32"/>
    </row>
    <row r="80" ht="15.75" customHeight="1">
      <c r="G80" s="32"/>
      <c r="Q80" s="33"/>
      <c r="S80" s="44"/>
      <c r="T80" s="44"/>
      <c r="Y80" s="32"/>
    </row>
    <row r="81" ht="15.75" customHeight="1">
      <c r="G81" s="32"/>
      <c r="Q81" s="33"/>
      <c r="S81" s="44"/>
      <c r="T81" s="44"/>
      <c r="Y81" s="32"/>
    </row>
    <row r="82" ht="15.75" customHeight="1">
      <c r="G82" s="32"/>
      <c r="Q82" s="33"/>
      <c r="S82" s="44"/>
      <c r="T82" s="44"/>
      <c r="Y82" s="32"/>
    </row>
    <row r="83" ht="15.75" customHeight="1">
      <c r="G83" s="32"/>
      <c r="Q83" s="33"/>
      <c r="S83" s="44"/>
      <c r="T83" s="44"/>
      <c r="Y83" s="32"/>
    </row>
    <row r="84" ht="15.75" customHeight="1">
      <c r="G84" s="32"/>
      <c r="Q84" s="33"/>
      <c r="S84" s="44"/>
      <c r="T84" s="44"/>
      <c r="Y84" s="32"/>
    </row>
    <row r="85" ht="15.75" customHeight="1">
      <c r="G85" s="32"/>
      <c r="Q85" s="33"/>
      <c r="S85" s="44"/>
      <c r="T85" s="44"/>
      <c r="Y85" s="32"/>
    </row>
    <row r="86" ht="15.75" customHeight="1">
      <c r="G86" s="32"/>
      <c r="Q86" s="33"/>
      <c r="S86" s="44"/>
      <c r="T86" s="44"/>
      <c r="Y86" s="32"/>
    </row>
    <row r="87" ht="15.75" customHeight="1">
      <c r="G87" s="32"/>
      <c r="Q87" s="33"/>
      <c r="S87" s="44"/>
      <c r="T87" s="44"/>
      <c r="Y87" s="32"/>
    </row>
    <row r="88" ht="15.75" customHeight="1">
      <c r="G88" s="32"/>
      <c r="Q88" s="33"/>
      <c r="S88" s="44"/>
      <c r="T88" s="44"/>
      <c r="Y88" s="32"/>
    </row>
    <row r="89" ht="15.75" customHeight="1">
      <c r="G89" s="32"/>
      <c r="Q89" s="33"/>
      <c r="S89" s="44"/>
      <c r="T89" s="44"/>
      <c r="Y89" s="32"/>
    </row>
    <row r="90" ht="15.75" customHeight="1">
      <c r="G90" s="32"/>
      <c r="Q90" s="33"/>
      <c r="S90" s="44"/>
      <c r="T90" s="44"/>
      <c r="Y90" s="32"/>
    </row>
    <row r="91" ht="15.75" customHeight="1">
      <c r="G91" s="32"/>
      <c r="Q91" s="33"/>
      <c r="S91" s="44"/>
      <c r="T91" s="44"/>
      <c r="Y91" s="32"/>
    </row>
    <row r="92" ht="15.75" customHeight="1">
      <c r="G92" s="32"/>
      <c r="Q92" s="33"/>
      <c r="S92" s="44"/>
      <c r="T92" s="44"/>
      <c r="Y92" s="32"/>
    </row>
    <row r="93" ht="15.75" customHeight="1">
      <c r="G93" s="32"/>
      <c r="Q93" s="33"/>
      <c r="S93" s="44"/>
      <c r="T93" s="44"/>
      <c r="Y93" s="32"/>
    </row>
    <row r="94" ht="15.75" customHeight="1">
      <c r="G94" s="32"/>
      <c r="Q94" s="33"/>
      <c r="S94" s="44"/>
      <c r="T94" s="44"/>
      <c r="Y94" s="32"/>
    </row>
    <row r="95" ht="15.75" customHeight="1">
      <c r="G95" s="32"/>
      <c r="Q95" s="33"/>
      <c r="S95" s="44"/>
      <c r="T95" s="44"/>
      <c r="Y95" s="32"/>
    </row>
    <row r="96" ht="15.75" customHeight="1">
      <c r="G96" s="32"/>
      <c r="Q96" s="33"/>
      <c r="S96" s="44"/>
      <c r="T96" s="44"/>
      <c r="Y96" s="32"/>
    </row>
    <row r="97" ht="15.75" customHeight="1">
      <c r="G97" s="32"/>
      <c r="Q97" s="33"/>
      <c r="S97" s="44"/>
      <c r="T97" s="44"/>
      <c r="Y97" s="32"/>
    </row>
    <row r="98" ht="15.75" customHeight="1">
      <c r="G98" s="32"/>
      <c r="Q98" s="33"/>
      <c r="S98" s="44"/>
      <c r="T98" s="44"/>
      <c r="Y98" s="32"/>
    </row>
    <row r="99" ht="15.75" customHeight="1">
      <c r="G99" s="32"/>
      <c r="Q99" s="33"/>
      <c r="S99" s="44"/>
      <c r="T99" s="44"/>
      <c r="Y99" s="32"/>
    </row>
    <row r="100" ht="15.75" customHeight="1">
      <c r="G100" s="32"/>
      <c r="Q100" s="33"/>
      <c r="S100" s="44"/>
      <c r="T100" s="44"/>
      <c r="Y100" s="32"/>
    </row>
    <row r="101" ht="15.75" customHeight="1">
      <c r="G101" s="32"/>
      <c r="Q101" s="33"/>
      <c r="S101" s="44"/>
      <c r="T101" s="44"/>
      <c r="Y101" s="32"/>
    </row>
    <row r="102" ht="15.75" customHeight="1">
      <c r="G102" s="32"/>
      <c r="Q102" s="33"/>
      <c r="S102" s="44"/>
      <c r="T102" s="44"/>
      <c r="Y102" s="32"/>
    </row>
    <row r="103" ht="15.75" customHeight="1">
      <c r="G103" s="32"/>
      <c r="Q103" s="33"/>
      <c r="S103" s="44"/>
      <c r="T103" s="44"/>
      <c r="Y103" s="32"/>
    </row>
    <row r="104" ht="15.75" customHeight="1">
      <c r="G104" s="32"/>
      <c r="Q104" s="33"/>
      <c r="S104" s="44"/>
      <c r="T104" s="44"/>
      <c r="Y104" s="32"/>
    </row>
    <row r="105" ht="15.75" customHeight="1">
      <c r="G105" s="32"/>
      <c r="Q105" s="33"/>
      <c r="S105" s="44"/>
      <c r="T105" s="44"/>
      <c r="Y105" s="32"/>
    </row>
    <row r="106" ht="15.75" customHeight="1">
      <c r="G106" s="32"/>
      <c r="Q106" s="33"/>
      <c r="S106" s="44"/>
      <c r="T106" s="44"/>
      <c r="Y106" s="32"/>
    </row>
    <row r="107" ht="15.75" customHeight="1">
      <c r="G107" s="32"/>
      <c r="Q107" s="33"/>
      <c r="S107" s="44"/>
      <c r="T107" s="44"/>
      <c r="Y107" s="32"/>
    </row>
    <row r="108" ht="15.75" customHeight="1">
      <c r="G108" s="32"/>
      <c r="Q108" s="33"/>
      <c r="S108" s="44"/>
      <c r="T108" s="44"/>
      <c r="Y108" s="32"/>
    </row>
    <row r="109" ht="15.75" customHeight="1">
      <c r="G109" s="32"/>
      <c r="Q109" s="33"/>
      <c r="S109" s="44"/>
      <c r="T109" s="44"/>
      <c r="Y109" s="32"/>
    </row>
    <row r="110" ht="15.75" customHeight="1">
      <c r="G110" s="32"/>
      <c r="Q110" s="33"/>
      <c r="S110" s="44"/>
      <c r="T110" s="44"/>
      <c r="Y110" s="32"/>
    </row>
    <row r="111" ht="15.75" customHeight="1">
      <c r="G111" s="32"/>
      <c r="Q111" s="33"/>
      <c r="S111" s="44"/>
      <c r="T111" s="44"/>
      <c r="Y111" s="32"/>
    </row>
    <row r="112" ht="15.75" customHeight="1">
      <c r="G112" s="32"/>
      <c r="Q112" s="33"/>
      <c r="S112" s="44"/>
      <c r="T112" s="44"/>
      <c r="Y112" s="32"/>
    </row>
    <row r="113" ht="15.75" customHeight="1">
      <c r="G113" s="32"/>
      <c r="Q113" s="33"/>
      <c r="S113" s="44"/>
      <c r="T113" s="44"/>
      <c r="Y113" s="32"/>
    </row>
    <row r="114" ht="15.75" customHeight="1">
      <c r="G114" s="32"/>
      <c r="Q114" s="33"/>
      <c r="S114" s="44"/>
      <c r="T114" s="44"/>
      <c r="Y114" s="32"/>
    </row>
    <row r="115" ht="15.75" customHeight="1">
      <c r="G115" s="32"/>
      <c r="Q115" s="33"/>
      <c r="S115" s="44"/>
      <c r="T115" s="44"/>
      <c r="Y115" s="32"/>
    </row>
    <row r="116" ht="15.75" customHeight="1">
      <c r="G116" s="32"/>
      <c r="Q116" s="33"/>
      <c r="S116" s="44"/>
      <c r="T116" s="44"/>
      <c r="Y116" s="32"/>
    </row>
    <row r="117" ht="15.75" customHeight="1">
      <c r="G117" s="32"/>
      <c r="Q117" s="33"/>
      <c r="S117" s="44"/>
      <c r="T117" s="44"/>
      <c r="Y117" s="32"/>
    </row>
    <row r="118" ht="15.75" customHeight="1">
      <c r="G118" s="32"/>
      <c r="Q118" s="33"/>
      <c r="S118" s="44"/>
      <c r="T118" s="44"/>
      <c r="Y118" s="32"/>
    </row>
    <row r="119" ht="15.75" customHeight="1">
      <c r="G119" s="32"/>
      <c r="Q119" s="33"/>
      <c r="S119" s="44"/>
      <c r="T119" s="44"/>
      <c r="Y119" s="32"/>
    </row>
    <row r="120" ht="15.75" customHeight="1">
      <c r="G120" s="32"/>
      <c r="Q120" s="33"/>
      <c r="S120" s="44"/>
      <c r="T120" s="44"/>
      <c r="Y120" s="32"/>
    </row>
    <row r="121" ht="15.75" customHeight="1">
      <c r="G121" s="32"/>
      <c r="Q121" s="33"/>
      <c r="S121" s="44"/>
      <c r="T121" s="44"/>
      <c r="Y121" s="32"/>
    </row>
    <row r="122" ht="15.75" customHeight="1">
      <c r="G122" s="32"/>
      <c r="Q122" s="33"/>
      <c r="S122" s="44"/>
      <c r="T122" s="44"/>
      <c r="Y122" s="32"/>
    </row>
    <row r="123" ht="15.75" customHeight="1">
      <c r="G123" s="32"/>
      <c r="Q123" s="33"/>
      <c r="S123" s="44"/>
      <c r="T123" s="44"/>
      <c r="Y123" s="32"/>
    </row>
    <row r="124" ht="15.75" customHeight="1">
      <c r="G124" s="32"/>
      <c r="Q124" s="33"/>
      <c r="S124" s="44"/>
      <c r="T124" s="44"/>
      <c r="Y124" s="32"/>
    </row>
    <row r="125" ht="15.75" customHeight="1">
      <c r="G125" s="32"/>
      <c r="Q125" s="33"/>
      <c r="S125" s="44"/>
      <c r="T125" s="44"/>
      <c r="Y125" s="32"/>
    </row>
    <row r="126" ht="15.75" customHeight="1">
      <c r="G126" s="32"/>
      <c r="Q126" s="33"/>
      <c r="S126" s="44"/>
      <c r="T126" s="44"/>
      <c r="Y126" s="32"/>
    </row>
    <row r="127" ht="15.75" customHeight="1">
      <c r="G127" s="32"/>
      <c r="Q127" s="33"/>
      <c r="S127" s="44"/>
      <c r="T127" s="44"/>
      <c r="Y127" s="32"/>
    </row>
    <row r="128" ht="15.75" customHeight="1">
      <c r="G128" s="32"/>
      <c r="Q128" s="33"/>
      <c r="S128" s="44"/>
      <c r="T128" s="44"/>
      <c r="Y128" s="32"/>
    </row>
    <row r="129" ht="15.75" customHeight="1">
      <c r="G129" s="32"/>
      <c r="Q129" s="33"/>
      <c r="S129" s="44"/>
      <c r="T129" s="44"/>
      <c r="Y129" s="32"/>
    </row>
    <row r="130" ht="15.75" customHeight="1">
      <c r="G130" s="32"/>
      <c r="Q130" s="33"/>
      <c r="S130" s="44"/>
      <c r="T130" s="44"/>
      <c r="Y130" s="32"/>
    </row>
    <row r="131" ht="15.75" customHeight="1">
      <c r="G131" s="32"/>
      <c r="Q131" s="33"/>
      <c r="S131" s="44"/>
      <c r="T131" s="44"/>
      <c r="Y131" s="32"/>
    </row>
    <row r="132" ht="15.75" customHeight="1">
      <c r="G132" s="32"/>
      <c r="Q132" s="33"/>
      <c r="S132" s="44"/>
      <c r="T132" s="44"/>
      <c r="Y132" s="32"/>
    </row>
    <row r="133" ht="15.75" customHeight="1">
      <c r="G133" s="32"/>
      <c r="Q133" s="33"/>
      <c r="S133" s="44"/>
      <c r="T133" s="44"/>
      <c r="Y133" s="32"/>
    </row>
    <row r="134" ht="15.75" customHeight="1">
      <c r="G134" s="32"/>
      <c r="Q134" s="33"/>
      <c r="S134" s="44"/>
      <c r="T134" s="44"/>
      <c r="Y134" s="32"/>
    </row>
    <row r="135" ht="15.75" customHeight="1">
      <c r="G135" s="32"/>
      <c r="Q135" s="33"/>
      <c r="S135" s="44"/>
      <c r="T135" s="44"/>
      <c r="Y135" s="32"/>
    </row>
    <row r="136" ht="15.75" customHeight="1">
      <c r="G136" s="32"/>
      <c r="Q136" s="33"/>
      <c r="S136" s="44"/>
      <c r="T136" s="44"/>
      <c r="Y136" s="32"/>
    </row>
    <row r="137" ht="15.75" customHeight="1">
      <c r="G137" s="32"/>
      <c r="Q137" s="33"/>
      <c r="S137" s="44"/>
      <c r="T137" s="44"/>
      <c r="Y137" s="32"/>
    </row>
    <row r="138" ht="15.75" customHeight="1">
      <c r="G138" s="32"/>
      <c r="Q138" s="33"/>
      <c r="S138" s="44"/>
      <c r="T138" s="44"/>
      <c r="Y138" s="32"/>
    </row>
    <row r="139" ht="15.75" customHeight="1">
      <c r="G139" s="32"/>
      <c r="Q139" s="33"/>
      <c r="S139" s="44"/>
      <c r="T139" s="44"/>
      <c r="Y139" s="32"/>
    </row>
    <row r="140" ht="15.75" customHeight="1">
      <c r="G140" s="32"/>
      <c r="Q140" s="33"/>
      <c r="S140" s="44"/>
      <c r="T140" s="44"/>
      <c r="Y140" s="32"/>
    </row>
    <row r="141" ht="15.75" customHeight="1">
      <c r="G141" s="32"/>
      <c r="Q141" s="33"/>
      <c r="S141" s="44"/>
      <c r="T141" s="44"/>
      <c r="Y141" s="32"/>
    </row>
    <row r="142" ht="15.75" customHeight="1">
      <c r="G142" s="32"/>
      <c r="Q142" s="33"/>
      <c r="S142" s="44"/>
      <c r="T142" s="44"/>
      <c r="Y142" s="32"/>
    </row>
    <row r="143" ht="15.75" customHeight="1">
      <c r="G143" s="32"/>
      <c r="Q143" s="33"/>
      <c r="S143" s="44"/>
      <c r="T143" s="44"/>
      <c r="Y143" s="32"/>
    </row>
    <row r="144" ht="15.75" customHeight="1">
      <c r="G144" s="32"/>
      <c r="Q144" s="33"/>
      <c r="S144" s="44"/>
      <c r="T144" s="44"/>
      <c r="Y144" s="32"/>
    </row>
    <row r="145" ht="15.75" customHeight="1">
      <c r="G145" s="32"/>
      <c r="Q145" s="33"/>
      <c r="S145" s="44"/>
      <c r="T145" s="44"/>
      <c r="Y145" s="32"/>
    </row>
    <row r="146" ht="15.75" customHeight="1">
      <c r="G146" s="32"/>
      <c r="Q146" s="33"/>
      <c r="S146" s="44"/>
      <c r="T146" s="44"/>
      <c r="Y146" s="32"/>
    </row>
    <row r="147" ht="15.75" customHeight="1">
      <c r="G147" s="32"/>
      <c r="Q147" s="33"/>
      <c r="S147" s="44"/>
      <c r="T147" s="44"/>
      <c r="Y147" s="32"/>
    </row>
    <row r="148" ht="15.75" customHeight="1">
      <c r="G148" s="32"/>
      <c r="Q148" s="33"/>
      <c r="S148" s="44"/>
      <c r="T148" s="44"/>
      <c r="Y148" s="32"/>
    </row>
    <row r="149" ht="15.75" customHeight="1">
      <c r="G149" s="32"/>
      <c r="Q149" s="33"/>
      <c r="S149" s="44"/>
      <c r="T149" s="44"/>
      <c r="Y149" s="32"/>
    </row>
    <row r="150" ht="15.75" customHeight="1">
      <c r="G150" s="32"/>
      <c r="Q150" s="33"/>
      <c r="S150" s="44"/>
      <c r="T150" s="44"/>
      <c r="Y150" s="32"/>
    </row>
    <row r="151" ht="15.75" customHeight="1">
      <c r="G151" s="32"/>
      <c r="Q151" s="33"/>
      <c r="S151" s="44"/>
      <c r="T151" s="44"/>
      <c r="Y151" s="32"/>
    </row>
    <row r="152" ht="15.75" customHeight="1">
      <c r="G152" s="32"/>
      <c r="Q152" s="33"/>
      <c r="S152" s="44"/>
      <c r="T152" s="44"/>
      <c r="Y152" s="32"/>
    </row>
    <row r="153" ht="15.75" customHeight="1">
      <c r="G153" s="32"/>
      <c r="Q153" s="33"/>
      <c r="S153" s="44"/>
      <c r="T153" s="44"/>
      <c r="Y153" s="32"/>
    </row>
    <row r="154" ht="15.75" customHeight="1">
      <c r="G154" s="32"/>
      <c r="Q154" s="33"/>
      <c r="S154" s="44"/>
      <c r="T154" s="44"/>
      <c r="Y154" s="32"/>
    </row>
    <row r="155" ht="15.75" customHeight="1">
      <c r="G155" s="32"/>
      <c r="Q155" s="33"/>
      <c r="S155" s="44"/>
      <c r="T155" s="44"/>
      <c r="Y155" s="32"/>
    </row>
    <row r="156" ht="15.75" customHeight="1">
      <c r="G156" s="32"/>
      <c r="Q156" s="33"/>
      <c r="S156" s="44"/>
      <c r="T156" s="44"/>
      <c r="Y156" s="32"/>
    </row>
    <row r="157" ht="15.75" customHeight="1">
      <c r="G157" s="32"/>
      <c r="Q157" s="33"/>
      <c r="S157" s="44"/>
      <c r="T157" s="44"/>
      <c r="Y157" s="32"/>
    </row>
    <row r="158" ht="15.75" customHeight="1">
      <c r="G158" s="32"/>
      <c r="Q158" s="33"/>
      <c r="S158" s="44"/>
      <c r="T158" s="44"/>
      <c r="Y158" s="32"/>
    </row>
    <row r="159" ht="15.75" customHeight="1">
      <c r="G159" s="32"/>
      <c r="Q159" s="33"/>
      <c r="S159" s="44"/>
      <c r="T159" s="44"/>
      <c r="Y159" s="32"/>
    </row>
    <row r="160" ht="15.75" customHeight="1">
      <c r="G160" s="32"/>
      <c r="Q160" s="33"/>
      <c r="S160" s="44"/>
      <c r="T160" s="44"/>
      <c r="Y160" s="32"/>
    </row>
    <row r="161" ht="15.75" customHeight="1">
      <c r="G161" s="32"/>
      <c r="Q161" s="33"/>
      <c r="S161" s="44"/>
      <c r="T161" s="44"/>
      <c r="Y161" s="32"/>
    </row>
    <row r="162" ht="15.75" customHeight="1">
      <c r="G162" s="32"/>
      <c r="Q162" s="33"/>
      <c r="S162" s="44"/>
      <c r="T162" s="44"/>
      <c r="Y162" s="32"/>
    </row>
    <row r="163" ht="15.75" customHeight="1">
      <c r="G163" s="32"/>
      <c r="Q163" s="33"/>
      <c r="S163" s="44"/>
      <c r="T163" s="44"/>
      <c r="Y163" s="32"/>
    </row>
    <row r="164" ht="15.75" customHeight="1">
      <c r="G164" s="32"/>
      <c r="Q164" s="33"/>
      <c r="S164" s="44"/>
      <c r="T164" s="44"/>
      <c r="Y164" s="32"/>
    </row>
    <row r="165" ht="15.75" customHeight="1">
      <c r="G165" s="32"/>
      <c r="Q165" s="33"/>
      <c r="S165" s="44"/>
      <c r="T165" s="44"/>
      <c r="Y165" s="32"/>
    </row>
    <row r="166" ht="15.75" customHeight="1">
      <c r="G166" s="32"/>
      <c r="Q166" s="33"/>
      <c r="S166" s="44"/>
      <c r="T166" s="44"/>
      <c r="Y166" s="32"/>
    </row>
    <row r="167" ht="15.75" customHeight="1">
      <c r="G167" s="32"/>
      <c r="Q167" s="33"/>
      <c r="S167" s="44"/>
      <c r="T167" s="44"/>
      <c r="Y167" s="32"/>
    </row>
    <row r="168" ht="15.75" customHeight="1">
      <c r="G168" s="32"/>
      <c r="Q168" s="33"/>
      <c r="S168" s="44"/>
      <c r="T168" s="44"/>
      <c r="Y168" s="32"/>
    </row>
    <row r="169" ht="15.75" customHeight="1">
      <c r="G169" s="32"/>
      <c r="Q169" s="33"/>
      <c r="S169" s="44"/>
      <c r="T169" s="44"/>
      <c r="Y169" s="32"/>
    </row>
    <row r="170" ht="15.75" customHeight="1">
      <c r="G170" s="32"/>
      <c r="Q170" s="33"/>
      <c r="S170" s="44"/>
      <c r="T170" s="44"/>
      <c r="Y170" s="32"/>
    </row>
    <row r="171" ht="15.75" customHeight="1">
      <c r="G171" s="32"/>
      <c r="Q171" s="33"/>
      <c r="S171" s="44"/>
      <c r="T171" s="44"/>
      <c r="Y171" s="32"/>
    </row>
    <row r="172" ht="15.75" customHeight="1">
      <c r="G172" s="32"/>
      <c r="Q172" s="33"/>
      <c r="S172" s="44"/>
      <c r="T172" s="44"/>
      <c r="Y172" s="32"/>
    </row>
    <row r="173" ht="15.75" customHeight="1">
      <c r="G173" s="32"/>
      <c r="Q173" s="33"/>
      <c r="S173" s="44"/>
      <c r="T173" s="44"/>
      <c r="Y173" s="32"/>
    </row>
    <row r="174" ht="15.75" customHeight="1">
      <c r="G174" s="32"/>
      <c r="Q174" s="33"/>
      <c r="S174" s="44"/>
      <c r="T174" s="44"/>
      <c r="Y174" s="32"/>
    </row>
    <row r="175" ht="15.75" customHeight="1">
      <c r="G175" s="32"/>
      <c r="Q175" s="33"/>
      <c r="S175" s="44"/>
      <c r="T175" s="44"/>
      <c r="Y175" s="32"/>
    </row>
    <row r="176" ht="15.75" customHeight="1">
      <c r="G176" s="32"/>
      <c r="Q176" s="33"/>
      <c r="S176" s="44"/>
      <c r="T176" s="44"/>
      <c r="Y176" s="32"/>
    </row>
    <row r="177" ht="15.75" customHeight="1">
      <c r="G177" s="32"/>
      <c r="Q177" s="33"/>
      <c r="S177" s="44"/>
      <c r="T177" s="44"/>
      <c r="Y177" s="32"/>
    </row>
    <row r="178" ht="15.75" customHeight="1">
      <c r="G178" s="32"/>
      <c r="Q178" s="33"/>
      <c r="S178" s="44"/>
      <c r="T178" s="44"/>
      <c r="Y178" s="32"/>
    </row>
    <row r="179" ht="15.75" customHeight="1">
      <c r="G179" s="32"/>
      <c r="Q179" s="33"/>
      <c r="S179" s="44"/>
      <c r="T179" s="44"/>
      <c r="Y179" s="32"/>
    </row>
    <row r="180" ht="15.75" customHeight="1">
      <c r="G180" s="32"/>
      <c r="Q180" s="33"/>
      <c r="S180" s="44"/>
      <c r="T180" s="44"/>
      <c r="Y180" s="32"/>
    </row>
    <row r="181" ht="15.75" customHeight="1">
      <c r="G181" s="32"/>
      <c r="Q181" s="33"/>
      <c r="S181" s="44"/>
      <c r="T181" s="44"/>
      <c r="Y181" s="32"/>
    </row>
    <row r="182" ht="15.75" customHeight="1">
      <c r="G182" s="32"/>
      <c r="Q182" s="33"/>
      <c r="S182" s="44"/>
      <c r="T182" s="44"/>
      <c r="Y182" s="32"/>
    </row>
    <row r="183" ht="15.75" customHeight="1">
      <c r="G183" s="32"/>
      <c r="Q183" s="33"/>
      <c r="S183" s="44"/>
      <c r="T183" s="44"/>
      <c r="Y183" s="32"/>
    </row>
    <row r="184" ht="15.75" customHeight="1">
      <c r="G184" s="32"/>
      <c r="Q184" s="33"/>
      <c r="S184" s="44"/>
      <c r="T184" s="44"/>
      <c r="Y184" s="32"/>
    </row>
    <row r="185" ht="15.75" customHeight="1">
      <c r="G185" s="32"/>
      <c r="Q185" s="33"/>
      <c r="S185" s="44"/>
      <c r="T185" s="44"/>
      <c r="Y185" s="32"/>
    </row>
    <row r="186" ht="15.75" customHeight="1">
      <c r="G186" s="32"/>
      <c r="Q186" s="33"/>
      <c r="S186" s="44"/>
      <c r="T186" s="44"/>
      <c r="Y186" s="32"/>
    </row>
    <row r="187" ht="15.75" customHeight="1">
      <c r="G187" s="32"/>
      <c r="Q187" s="33"/>
      <c r="S187" s="44"/>
      <c r="T187" s="44"/>
      <c r="Y187" s="32"/>
    </row>
    <row r="188" ht="15.75" customHeight="1">
      <c r="G188" s="32"/>
      <c r="Q188" s="33"/>
      <c r="S188" s="44"/>
      <c r="T188" s="44"/>
      <c r="Y188" s="32"/>
    </row>
    <row r="189" ht="15.75" customHeight="1">
      <c r="G189" s="32"/>
      <c r="Q189" s="33"/>
      <c r="S189" s="44"/>
      <c r="T189" s="44"/>
      <c r="Y189" s="32"/>
    </row>
    <row r="190" ht="15.75" customHeight="1">
      <c r="G190" s="32"/>
      <c r="Q190" s="33"/>
      <c r="S190" s="44"/>
      <c r="T190" s="44"/>
      <c r="Y190" s="32"/>
    </row>
    <row r="191" ht="15.75" customHeight="1">
      <c r="G191" s="32"/>
      <c r="Q191" s="33"/>
      <c r="S191" s="44"/>
      <c r="T191" s="44"/>
      <c r="Y191" s="32"/>
    </row>
    <row r="192" ht="15.75" customHeight="1">
      <c r="G192" s="32"/>
      <c r="Q192" s="33"/>
      <c r="S192" s="44"/>
      <c r="T192" s="44"/>
      <c r="Y192" s="32"/>
    </row>
    <row r="193" ht="15.75" customHeight="1">
      <c r="G193" s="32"/>
      <c r="Q193" s="33"/>
      <c r="S193" s="44"/>
      <c r="T193" s="44"/>
      <c r="Y193" s="32"/>
    </row>
    <row r="194" ht="15.75" customHeight="1">
      <c r="G194" s="32"/>
      <c r="Q194" s="33"/>
      <c r="S194" s="44"/>
      <c r="T194" s="44"/>
      <c r="Y194" s="32"/>
    </row>
    <row r="195" ht="15.75" customHeight="1">
      <c r="G195" s="32"/>
      <c r="Q195" s="33"/>
      <c r="S195" s="44"/>
      <c r="T195" s="44"/>
      <c r="Y195" s="32"/>
    </row>
    <row r="196" ht="15.75" customHeight="1">
      <c r="G196" s="32"/>
      <c r="Q196" s="33"/>
      <c r="S196" s="44"/>
      <c r="T196" s="44"/>
      <c r="Y196" s="32"/>
    </row>
    <row r="197" ht="15.75" customHeight="1">
      <c r="G197" s="32"/>
      <c r="Q197" s="33"/>
      <c r="S197" s="44"/>
      <c r="T197" s="44"/>
      <c r="Y197" s="32"/>
    </row>
    <row r="198" ht="15.75" customHeight="1">
      <c r="G198" s="32"/>
      <c r="Q198" s="33"/>
      <c r="S198" s="44"/>
      <c r="T198" s="44"/>
      <c r="Y198" s="32"/>
    </row>
    <row r="199" ht="15.75" customHeight="1">
      <c r="G199" s="32"/>
      <c r="Q199" s="33"/>
      <c r="S199" s="44"/>
      <c r="T199" s="44"/>
      <c r="Y199" s="32"/>
    </row>
    <row r="200" ht="15.75" customHeight="1">
      <c r="G200" s="32"/>
      <c r="Q200" s="33"/>
      <c r="S200" s="44"/>
      <c r="T200" s="44"/>
      <c r="Y200" s="32"/>
    </row>
    <row r="201" ht="15.75" customHeight="1">
      <c r="G201" s="32"/>
      <c r="Q201" s="33"/>
      <c r="S201" s="44"/>
      <c r="T201" s="44"/>
      <c r="Y201" s="32"/>
    </row>
    <row r="202" ht="15.75" customHeight="1">
      <c r="G202" s="32"/>
      <c r="Q202" s="33"/>
      <c r="S202" s="44"/>
      <c r="T202" s="44"/>
      <c r="Y202" s="32"/>
    </row>
    <row r="203" ht="15.75" customHeight="1">
      <c r="G203" s="32"/>
      <c r="Q203" s="33"/>
      <c r="S203" s="44"/>
      <c r="T203" s="44"/>
      <c r="Y203" s="32"/>
    </row>
    <row r="204" ht="15.75" customHeight="1">
      <c r="G204" s="32"/>
      <c r="Q204" s="33"/>
      <c r="S204" s="44"/>
      <c r="T204" s="44"/>
      <c r="Y204" s="32"/>
    </row>
    <row r="205" ht="15.75" customHeight="1">
      <c r="G205" s="32"/>
      <c r="Q205" s="33"/>
      <c r="S205" s="44"/>
      <c r="T205" s="44"/>
      <c r="Y205" s="32"/>
    </row>
    <row r="206" ht="15.75" customHeight="1">
      <c r="G206" s="32"/>
      <c r="Q206" s="33"/>
      <c r="S206" s="44"/>
      <c r="T206" s="44"/>
      <c r="Y206" s="32"/>
    </row>
    <row r="207" ht="15.75" customHeight="1">
      <c r="G207" s="32"/>
      <c r="Q207" s="33"/>
      <c r="S207" s="44"/>
      <c r="T207" s="44"/>
      <c r="Y207" s="32"/>
    </row>
    <row r="208" ht="15.75" customHeight="1">
      <c r="G208" s="32"/>
      <c r="Q208" s="33"/>
      <c r="S208" s="44"/>
      <c r="T208" s="44"/>
      <c r="Y208" s="32"/>
    </row>
    <row r="209" ht="15.75" customHeight="1">
      <c r="G209" s="32"/>
      <c r="Q209" s="33"/>
      <c r="S209" s="44"/>
      <c r="T209" s="44"/>
      <c r="Y209" s="32"/>
    </row>
    <row r="210" ht="15.75" customHeight="1">
      <c r="G210" s="32"/>
      <c r="Q210" s="33"/>
      <c r="S210" s="44"/>
      <c r="T210" s="44"/>
      <c r="Y210" s="32"/>
    </row>
    <row r="211" ht="15.75" customHeight="1">
      <c r="G211" s="32"/>
      <c r="Q211" s="33"/>
      <c r="S211" s="44"/>
      <c r="T211" s="44"/>
      <c r="Y211" s="32"/>
    </row>
    <row r="212" ht="15.75" customHeight="1">
      <c r="G212" s="32"/>
      <c r="Q212" s="33"/>
      <c r="S212" s="44"/>
      <c r="T212" s="44"/>
      <c r="Y212" s="32"/>
    </row>
    <row r="213" ht="15.75" customHeight="1">
      <c r="G213" s="32"/>
      <c r="Q213" s="33"/>
      <c r="S213" s="44"/>
      <c r="T213" s="44"/>
      <c r="Y213" s="32"/>
    </row>
    <row r="214" ht="15.75" customHeight="1">
      <c r="G214" s="32"/>
      <c r="Q214" s="33"/>
      <c r="S214" s="44"/>
      <c r="T214" s="44"/>
      <c r="Y214" s="32"/>
    </row>
    <row r="215" ht="15.75" customHeight="1">
      <c r="G215" s="32"/>
      <c r="Q215" s="33"/>
      <c r="S215" s="44"/>
      <c r="T215" s="44"/>
      <c r="Y215" s="32"/>
    </row>
    <row r="216" ht="15.75" customHeight="1">
      <c r="G216" s="32"/>
      <c r="Q216" s="33"/>
      <c r="S216" s="44"/>
      <c r="T216" s="44"/>
      <c r="Y216" s="32"/>
    </row>
    <row r="217" ht="15.75" customHeight="1">
      <c r="G217" s="32"/>
      <c r="Q217" s="33"/>
      <c r="S217" s="44"/>
      <c r="T217" s="44"/>
      <c r="Y217" s="32"/>
    </row>
    <row r="218" ht="15.75" customHeight="1">
      <c r="G218" s="32"/>
      <c r="Q218" s="33"/>
      <c r="S218" s="44"/>
      <c r="T218" s="44"/>
      <c r="Y218" s="32"/>
    </row>
    <row r="219" ht="15.75" customHeight="1">
      <c r="G219" s="32"/>
      <c r="Q219" s="33"/>
      <c r="S219" s="44"/>
      <c r="T219" s="44"/>
      <c r="Y219" s="32"/>
    </row>
    <row r="220" ht="15.75" customHeight="1">
      <c r="G220" s="32"/>
      <c r="Q220" s="33"/>
      <c r="S220" s="44"/>
      <c r="T220" s="44"/>
      <c r="Y220" s="32"/>
    </row>
    <row r="221" ht="15.75" customHeight="1">
      <c r="G221" s="32"/>
      <c r="Q221" s="33"/>
      <c r="S221" s="44"/>
      <c r="T221" s="44"/>
      <c r="Y221" s="32"/>
    </row>
    <row r="222" ht="15.75" customHeight="1">
      <c r="G222" s="32"/>
      <c r="Q222" s="33"/>
      <c r="S222" s="44"/>
      <c r="T222" s="44"/>
      <c r="Y222" s="32"/>
    </row>
    <row r="223" ht="15.75" customHeight="1">
      <c r="G223" s="32"/>
      <c r="Q223" s="33"/>
      <c r="S223" s="44"/>
      <c r="T223" s="44"/>
      <c r="Y223" s="32"/>
    </row>
    <row r="224" ht="15.75" customHeight="1">
      <c r="G224" s="32"/>
      <c r="Q224" s="33"/>
      <c r="S224" s="44"/>
      <c r="T224" s="44"/>
      <c r="Y224" s="32"/>
    </row>
    <row r="225" ht="15.75" customHeight="1">
      <c r="G225" s="32"/>
      <c r="Q225" s="33"/>
      <c r="S225" s="44"/>
      <c r="T225" s="44"/>
      <c r="Y225" s="32"/>
    </row>
    <row r="226" ht="15.75" customHeight="1">
      <c r="G226" s="32"/>
      <c r="Q226" s="33"/>
      <c r="S226" s="44"/>
      <c r="T226" s="44"/>
      <c r="Y226" s="32"/>
    </row>
    <row r="227" ht="15.75" customHeight="1">
      <c r="G227" s="32"/>
      <c r="Q227" s="33"/>
      <c r="S227" s="44"/>
      <c r="T227" s="44"/>
      <c r="Y227" s="32"/>
    </row>
    <row r="228" ht="15.75" customHeight="1">
      <c r="G228" s="32"/>
      <c r="Q228" s="33"/>
      <c r="S228" s="44"/>
      <c r="T228" s="44"/>
      <c r="Y228" s="32"/>
    </row>
    <row r="229" ht="15.75" customHeight="1">
      <c r="G229" s="32"/>
      <c r="Q229" s="33"/>
      <c r="S229" s="44"/>
      <c r="T229" s="44"/>
      <c r="Y229" s="32"/>
    </row>
    <row r="230" ht="15.75" customHeight="1">
      <c r="G230" s="32"/>
      <c r="Q230" s="33"/>
      <c r="S230" s="44"/>
      <c r="T230" s="44"/>
      <c r="Y230" s="32"/>
    </row>
    <row r="231" ht="15.75" customHeight="1">
      <c r="G231" s="32"/>
      <c r="Q231" s="33"/>
      <c r="S231" s="44"/>
      <c r="T231" s="44"/>
      <c r="Y231" s="32"/>
    </row>
    <row r="232" ht="15.75" customHeight="1">
      <c r="G232" s="32"/>
      <c r="Q232" s="33"/>
      <c r="S232" s="44"/>
      <c r="T232" s="44"/>
      <c r="Y232" s="32"/>
    </row>
    <row r="233" ht="15.75" customHeight="1">
      <c r="G233" s="32"/>
      <c r="Q233" s="33"/>
      <c r="S233" s="44"/>
      <c r="T233" s="44"/>
      <c r="Y233" s="32"/>
    </row>
    <row r="234" ht="15.75" customHeight="1">
      <c r="G234" s="32"/>
      <c r="Q234" s="33"/>
      <c r="S234" s="44"/>
      <c r="T234" s="44"/>
      <c r="Y234" s="32"/>
    </row>
    <row r="235" ht="15.75" customHeight="1">
      <c r="G235" s="32"/>
      <c r="Q235" s="33"/>
      <c r="S235" s="44"/>
      <c r="T235" s="44"/>
      <c r="Y235" s="32"/>
    </row>
    <row r="236" ht="15.75" customHeight="1">
      <c r="G236" s="32"/>
      <c r="Q236" s="33"/>
      <c r="S236" s="44"/>
      <c r="T236" s="44"/>
      <c r="Y236" s="32"/>
    </row>
    <row r="237" ht="15.75" customHeight="1">
      <c r="G237" s="32"/>
      <c r="Q237" s="33"/>
      <c r="S237" s="44"/>
      <c r="T237" s="44"/>
      <c r="Y237" s="32"/>
    </row>
    <row r="238" ht="15.75" customHeight="1">
      <c r="G238" s="32"/>
      <c r="Q238" s="33"/>
      <c r="S238" s="44"/>
      <c r="T238" s="44"/>
      <c r="Y238" s="32"/>
    </row>
    <row r="239" ht="15.75" customHeight="1">
      <c r="G239" s="32"/>
      <c r="Q239" s="33"/>
      <c r="S239" s="44"/>
      <c r="T239" s="44"/>
      <c r="Y239" s="32"/>
    </row>
    <row r="240" ht="15.75" customHeight="1">
      <c r="G240" s="32"/>
      <c r="Q240" s="33"/>
      <c r="S240" s="44"/>
      <c r="T240" s="44"/>
      <c r="Y240" s="32"/>
    </row>
    <row r="241" ht="15.75" customHeight="1">
      <c r="G241" s="32"/>
      <c r="Q241" s="33"/>
      <c r="S241" s="44"/>
      <c r="T241" s="44"/>
      <c r="Y241" s="32"/>
    </row>
    <row r="242" ht="15.75" customHeight="1">
      <c r="G242" s="32"/>
      <c r="Q242" s="33"/>
      <c r="S242" s="44"/>
      <c r="T242" s="44"/>
      <c r="Y242" s="32"/>
    </row>
    <row r="243" ht="15.75" customHeight="1">
      <c r="G243" s="32"/>
      <c r="Q243" s="33"/>
      <c r="S243" s="44"/>
      <c r="T243" s="44"/>
      <c r="Y243" s="32"/>
    </row>
    <row r="244" ht="15.75" customHeight="1">
      <c r="G244" s="32"/>
      <c r="Q244" s="33"/>
      <c r="S244" s="44"/>
      <c r="T244" s="44"/>
      <c r="Y244" s="32"/>
    </row>
    <row r="245" ht="15.75" customHeight="1">
      <c r="G245" s="32"/>
      <c r="Q245" s="33"/>
      <c r="S245" s="44"/>
      <c r="T245" s="44"/>
      <c r="Y245" s="32"/>
    </row>
    <row r="246" ht="15.75" customHeight="1">
      <c r="G246" s="32"/>
      <c r="Q246" s="33"/>
      <c r="S246" s="44"/>
      <c r="T246" s="44"/>
      <c r="Y246" s="32"/>
    </row>
    <row r="247" ht="15.75" customHeight="1">
      <c r="G247" s="32"/>
      <c r="Q247" s="33"/>
      <c r="S247" s="44"/>
      <c r="T247" s="44"/>
      <c r="Y247" s="32"/>
    </row>
    <row r="248" ht="15.75" customHeight="1">
      <c r="G248" s="32"/>
      <c r="Q248" s="33"/>
      <c r="S248" s="44"/>
      <c r="T248" s="44"/>
      <c r="Y248" s="32"/>
    </row>
    <row r="249" ht="15.75" customHeight="1">
      <c r="G249" s="32"/>
      <c r="Q249" s="33"/>
      <c r="S249" s="44"/>
      <c r="T249" s="44"/>
      <c r="Y249" s="32"/>
    </row>
    <row r="250" ht="15.75" customHeight="1">
      <c r="G250" s="32"/>
      <c r="Q250" s="33"/>
      <c r="S250" s="44"/>
      <c r="T250" s="44"/>
      <c r="Y250" s="32"/>
    </row>
    <row r="251" ht="15.75" customHeight="1">
      <c r="G251" s="32"/>
      <c r="Q251" s="33"/>
      <c r="S251" s="44"/>
      <c r="T251" s="44"/>
      <c r="Y251" s="32"/>
    </row>
    <row r="252" ht="15.75" customHeight="1">
      <c r="G252" s="32"/>
      <c r="Q252" s="33"/>
      <c r="S252" s="44"/>
      <c r="T252" s="44"/>
      <c r="Y252" s="32"/>
    </row>
    <row r="253" ht="15.75" customHeight="1">
      <c r="G253" s="32"/>
      <c r="Q253" s="33"/>
      <c r="S253" s="44"/>
      <c r="T253" s="44"/>
      <c r="Y253" s="32"/>
    </row>
    <row r="254" ht="15.75" customHeight="1">
      <c r="G254" s="32"/>
      <c r="Q254" s="33"/>
      <c r="S254" s="44"/>
      <c r="T254" s="44"/>
      <c r="Y254" s="32"/>
    </row>
    <row r="255" ht="15.75" customHeight="1">
      <c r="G255" s="32"/>
      <c r="Q255" s="33"/>
      <c r="S255" s="44"/>
      <c r="T255" s="44"/>
      <c r="Y255" s="32"/>
    </row>
    <row r="256" ht="15.75" customHeight="1">
      <c r="G256" s="32"/>
      <c r="Q256" s="33"/>
      <c r="S256" s="44"/>
      <c r="T256" s="44"/>
      <c r="Y256" s="32"/>
    </row>
    <row r="257" ht="15.75" customHeight="1">
      <c r="G257" s="32"/>
      <c r="Q257" s="33"/>
      <c r="S257" s="44"/>
      <c r="T257" s="44"/>
      <c r="Y257" s="32"/>
    </row>
    <row r="258" ht="15.75" customHeight="1">
      <c r="G258" s="32"/>
      <c r="Q258" s="33"/>
      <c r="S258" s="44"/>
      <c r="T258" s="44"/>
      <c r="Y258" s="32"/>
    </row>
    <row r="259" ht="15.75" customHeight="1">
      <c r="G259" s="32"/>
      <c r="Q259" s="33"/>
      <c r="S259" s="44"/>
      <c r="T259" s="44"/>
      <c r="Y259" s="32"/>
    </row>
    <row r="260" ht="15.75" customHeight="1">
      <c r="G260" s="32"/>
      <c r="Q260" s="33"/>
      <c r="S260" s="44"/>
      <c r="T260" s="44"/>
      <c r="Y260" s="32"/>
    </row>
    <row r="261" ht="15.75" customHeight="1">
      <c r="G261" s="32"/>
      <c r="Q261" s="33"/>
      <c r="S261" s="44"/>
      <c r="T261" s="44"/>
      <c r="Y261" s="32"/>
    </row>
    <row r="262" ht="15.75" customHeight="1">
      <c r="G262" s="32"/>
      <c r="Q262" s="33"/>
      <c r="S262" s="44"/>
      <c r="T262" s="44"/>
      <c r="Y262" s="32"/>
    </row>
    <row r="263" ht="15.75" customHeight="1">
      <c r="G263" s="32"/>
      <c r="Q263" s="33"/>
      <c r="S263" s="44"/>
      <c r="T263" s="44"/>
      <c r="Y263" s="32"/>
    </row>
    <row r="264" ht="15.75" customHeight="1">
      <c r="G264" s="32"/>
      <c r="Q264" s="33"/>
      <c r="S264" s="44"/>
      <c r="T264" s="44"/>
      <c r="Y264" s="32"/>
    </row>
    <row r="265" ht="15.75" customHeight="1">
      <c r="G265" s="32"/>
      <c r="Q265" s="33"/>
      <c r="S265" s="44"/>
      <c r="T265" s="44"/>
      <c r="Y265" s="32"/>
    </row>
    <row r="266" ht="15.75" customHeight="1">
      <c r="G266" s="32"/>
      <c r="Q266" s="33"/>
      <c r="S266" s="44"/>
      <c r="T266" s="44"/>
      <c r="Y266" s="32"/>
    </row>
    <row r="267" ht="15.75" customHeight="1">
      <c r="G267" s="32"/>
      <c r="Q267" s="33"/>
      <c r="S267" s="44"/>
      <c r="T267" s="44"/>
      <c r="Y267" s="32"/>
    </row>
    <row r="268" ht="15.75" customHeight="1">
      <c r="G268" s="32"/>
      <c r="Q268" s="33"/>
      <c r="S268" s="44"/>
      <c r="T268" s="44"/>
      <c r="Y268" s="32"/>
    </row>
    <row r="269" ht="15.75" customHeight="1">
      <c r="G269" s="32"/>
      <c r="Q269" s="33"/>
      <c r="S269" s="44"/>
      <c r="T269" s="44"/>
      <c r="Y269" s="32"/>
    </row>
    <row r="270" ht="15.75" customHeight="1">
      <c r="G270" s="32"/>
      <c r="Q270" s="33"/>
      <c r="S270" s="44"/>
      <c r="T270" s="44"/>
      <c r="Y270" s="32"/>
    </row>
    <row r="271" ht="15.75" customHeight="1">
      <c r="G271" s="32"/>
      <c r="Q271" s="33"/>
      <c r="S271" s="44"/>
      <c r="T271" s="44"/>
      <c r="Y271" s="32"/>
    </row>
    <row r="272" ht="15.75" customHeight="1">
      <c r="G272" s="32"/>
      <c r="Q272" s="33"/>
      <c r="S272" s="44"/>
      <c r="T272" s="44"/>
      <c r="Y272" s="32"/>
    </row>
    <row r="273" ht="15.75" customHeight="1">
      <c r="G273" s="32"/>
      <c r="Q273" s="33"/>
      <c r="S273" s="44"/>
      <c r="T273" s="44"/>
      <c r="Y273" s="32"/>
    </row>
    <row r="274" ht="15.75" customHeight="1">
      <c r="G274" s="32"/>
      <c r="Q274" s="33"/>
      <c r="S274" s="44"/>
      <c r="T274" s="44"/>
      <c r="Y274" s="32"/>
    </row>
    <row r="275" ht="15.75" customHeight="1">
      <c r="G275" s="32"/>
      <c r="Q275" s="33"/>
      <c r="S275" s="44"/>
      <c r="T275" s="44"/>
      <c r="Y275" s="32"/>
    </row>
    <row r="276" ht="15.75" customHeight="1">
      <c r="G276" s="32"/>
      <c r="Q276" s="33"/>
      <c r="S276" s="44"/>
      <c r="T276" s="44"/>
      <c r="Y276" s="32"/>
    </row>
    <row r="277" ht="15.75" customHeight="1">
      <c r="G277" s="32"/>
      <c r="Q277" s="33"/>
      <c r="S277" s="44"/>
      <c r="T277" s="44"/>
      <c r="Y277" s="32"/>
    </row>
    <row r="278" ht="15.75" customHeight="1">
      <c r="G278" s="32"/>
      <c r="Q278" s="33"/>
      <c r="S278" s="44"/>
      <c r="T278" s="44"/>
      <c r="Y278" s="32"/>
    </row>
    <row r="279" ht="15.75" customHeight="1">
      <c r="G279" s="32"/>
      <c r="Q279" s="33"/>
      <c r="S279" s="44"/>
      <c r="T279" s="44"/>
      <c r="Y279" s="32"/>
    </row>
    <row r="280" ht="15.75" customHeight="1">
      <c r="G280" s="32"/>
      <c r="Q280" s="33"/>
      <c r="S280" s="44"/>
      <c r="T280" s="44"/>
      <c r="Y280" s="32"/>
    </row>
    <row r="281" ht="15.75" customHeight="1">
      <c r="G281" s="32"/>
      <c r="Q281" s="33"/>
      <c r="S281" s="44"/>
      <c r="T281" s="44"/>
      <c r="Y281" s="32"/>
    </row>
    <row r="282" ht="15.75" customHeight="1">
      <c r="G282" s="32"/>
      <c r="Q282" s="33"/>
      <c r="S282" s="44"/>
      <c r="T282" s="44"/>
      <c r="Y282" s="32"/>
    </row>
    <row r="283" ht="15.75" customHeight="1">
      <c r="G283" s="32"/>
      <c r="Q283" s="33"/>
      <c r="S283" s="44"/>
      <c r="T283" s="44"/>
      <c r="Y283" s="32"/>
    </row>
    <row r="284" ht="15.75" customHeight="1">
      <c r="G284" s="32"/>
      <c r="Q284" s="33"/>
      <c r="S284" s="44"/>
      <c r="T284" s="44"/>
      <c r="Y284" s="32"/>
    </row>
    <row r="285" ht="15.75" customHeight="1">
      <c r="G285" s="32"/>
      <c r="Q285" s="33"/>
      <c r="S285" s="44"/>
      <c r="T285" s="44"/>
      <c r="Y285" s="32"/>
    </row>
    <row r="286" ht="15.75" customHeight="1">
      <c r="G286" s="32"/>
      <c r="Q286" s="33"/>
      <c r="S286" s="44"/>
      <c r="T286" s="44"/>
      <c r="Y286" s="32"/>
    </row>
    <row r="287" ht="15.75" customHeight="1">
      <c r="G287" s="32"/>
      <c r="Q287" s="33"/>
      <c r="S287" s="44"/>
      <c r="T287" s="44"/>
      <c r="Y287" s="32"/>
    </row>
    <row r="288" ht="15.75" customHeight="1">
      <c r="G288" s="32"/>
      <c r="Q288" s="33"/>
      <c r="S288" s="44"/>
      <c r="T288" s="44"/>
      <c r="Y288" s="32"/>
    </row>
    <row r="289" ht="15.75" customHeight="1">
      <c r="G289" s="32"/>
      <c r="Q289" s="33"/>
      <c r="S289" s="44"/>
      <c r="T289" s="44"/>
      <c r="Y289" s="32"/>
    </row>
    <row r="290" ht="15.75" customHeight="1">
      <c r="G290" s="32"/>
      <c r="Q290" s="33"/>
      <c r="S290" s="44"/>
      <c r="T290" s="44"/>
      <c r="Y290" s="32"/>
    </row>
    <row r="291" ht="15.75" customHeight="1">
      <c r="G291" s="32"/>
      <c r="Q291" s="33"/>
      <c r="S291" s="44"/>
      <c r="T291" s="44"/>
      <c r="Y291" s="32"/>
    </row>
    <row r="292" ht="15.75" customHeight="1">
      <c r="G292" s="32"/>
      <c r="Q292" s="33"/>
      <c r="S292" s="44"/>
      <c r="T292" s="44"/>
      <c r="Y292" s="32"/>
    </row>
    <row r="293" ht="15.75" customHeight="1">
      <c r="G293" s="32"/>
      <c r="Q293" s="33"/>
      <c r="S293" s="44"/>
      <c r="T293" s="44"/>
      <c r="Y293" s="32"/>
    </row>
    <row r="294" ht="15.75" customHeight="1">
      <c r="G294" s="32"/>
      <c r="Q294" s="33"/>
      <c r="S294" s="44"/>
      <c r="T294" s="44"/>
      <c r="Y294" s="32"/>
    </row>
    <row r="295" ht="15.75" customHeight="1">
      <c r="G295" s="32"/>
      <c r="Q295" s="33"/>
      <c r="S295" s="44"/>
      <c r="T295" s="44"/>
      <c r="Y295" s="32"/>
    </row>
    <row r="296" ht="15.75" customHeight="1">
      <c r="G296" s="32"/>
      <c r="Q296" s="33"/>
      <c r="S296" s="44"/>
      <c r="T296" s="44"/>
      <c r="Y296" s="32"/>
    </row>
    <row r="297" ht="15.75" customHeight="1">
      <c r="G297" s="32"/>
      <c r="Q297" s="33"/>
      <c r="S297" s="44"/>
      <c r="T297" s="44"/>
      <c r="Y297" s="32"/>
    </row>
    <row r="298" ht="15.75" customHeight="1">
      <c r="G298" s="32"/>
      <c r="Q298" s="33"/>
      <c r="S298" s="44"/>
      <c r="T298" s="44"/>
      <c r="Y298" s="32"/>
    </row>
    <row r="299" ht="15.75" customHeight="1">
      <c r="G299" s="32"/>
      <c r="Q299" s="33"/>
      <c r="S299" s="44"/>
      <c r="T299" s="44"/>
      <c r="Y299" s="32"/>
    </row>
    <row r="300" ht="15.75" customHeight="1">
      <c r="G300" s="32"/>
      <c r="Q300" s="33"/>
      <c r="S300" s="44"/>
      <c r="T300" s="44"/>
      <c r="Y300" s="32"/>
    </row>
    <row r="301" ht="15.75" customHeight="1">
      <c r="G301" s="32"/>
      <c r="Q301" s="33"/>
      <c r="S301" s="44"/>
      <c r="T301" s="44"/>
      <c r="Y301" s="32"/>
    </row>
    <row r="302" ht="15.75" customHeight="1">
      <c r="G302" s="32"/>
      <c r="Q302" s="33"/>
      <c r="S302" s="44"/>
      <c r="T302" s="44"/>
      <c r="Y302" s="32"/>
    </row>
    <row r="303" ht="15.75" customHeight="1">
      <c r="G303" s="32"/>
      <c r="Q303" s="33"/>
      <c r="S303" s="44"/>
      <c r="T303" s="44"/>
      <c r="Y303" s="32"/>
    </row>
    <row r="304" ht="15.75" customHeight="1">
      <c r="G304" s="32"/>
      <c r="Q304" s="33"/>
      <c r="S304" s="44"/>
      <c r="T304" s="44"/>
      <c r="Y304" s="32"/>
    </row>
    <row r="305" ht="15.75" customHeight="1">
      <c r="G305" s="32"/>
      <c r="Q305" s="33"/>
      <c r="S305" s="44"/>
      <c r="T305" s="44"/>
      <c r="Y305" s="32"/>
    </row>
    <row r="306" ht="15.75" customHeight="1">
      <c r="G306" s="32"/>
      <c r="Q306" s="33"/>
      <c r="S306" s="44"/>
      <c r="T306" s="44"/>
      <c r="Y306" s="32"/>
    </row>
    <row r="307" ht="15.75" customHeight="1">
      <c r="G307" s="32"/>
      <c r="Q307" s="33"/>
      <c r="S307" s="44"/>
      <c r="T307" s="44"/>
      <c r="Y307" s="32"/>
    </row>
    <row r="308" ht="15.75" customHeight="1">
      <c r="G308" s="32"/>
      <c r="Q308" s="33"/>
      <c r="S308" s="44"/>
      <c r="T308" s="44"/>
      <c r="Y308" s="32"/>
    </row>
    <row r="309" ht="15.75" customHeight="1">
      <c r="G309" s="32"/>
      <c r="Q309" s="33"/>
      <c r="S309" s="44"/>
      <c r="T309" s="44"/>
      <c r="Y309" s="32"/>
    </row>
    <row r="310" ht="15.75" customHeight="1">
      <c r="G310" s="32"/>
      <c r="Q310" s="33"/>
      <c r="S310" s="44"/>
      <c r="T310" s="44"/>
      <c r="Y310" s="32"/>
    </row>
    <row r="311" ht="15.75" customHeight="1">
      <c r="G311" s="32"/>
      <c r="Q311" s="33"/>
      <c r="S311" s="44"/>
      <c r="T311" s="44"/>
      <c r="Y311" s="32"/>
    </row>
    <row r="312" ht="15.75" customHeight="1">
      <c r="G312" s="32"/>
      <c r="Q312" s="33"/>
      <c r="S312" s="44"/>
      <c r="T312" s="44"/>
      <c r="Y312" s="32"/>
    </row>
    <row r="313" ht="15.75" customHeight="1">
      <c r="G313" s="32"/>
      <c r="Q313" s="33"/>
      <c r="S313" s="44"/>
      <c r="T313" s="44"/>
      <c r="Y313" s="32"/>
    </row>
    <row r="314" ht="15.75" customHeight="1">
      <c r="G314" s="32"/>
      <c r="Q314" s="33"/>
      <c r="S314" s="44"/>
      <c r="T314" s="44"/>
      <c r="Y314" s="32"/>
    </row>
    <row r="315" ht="15.75" customHeight="1">
      <c r="G315" s="32"/>
      <c r="Q315" s="33"/>
      <c r="S315" s="44"/>
      <c r="T315" s="44"/>
      <c r="Y315" s="32"/>
    </row>
    <row r="316" ht="15.75" customHeight="1">
      <c r="G316" s="32"/>
      <c r="Q316" s="33"/>
      <c r="S316" s="44"/>
      <c r="T316" s="44"/>
      <c r="Y316" s="32"/>
    </row>
    <row r="317" ht="15.75" customHeight="1">
      <c r="G317" s="32"/>
      <c r="Q317" s="33"/>
      <c r="S317" s="44"/>
      <c r="T317" s="44"/>
      <c r="Y317" s="32"/>
    </row>
    <row r="318" ht="15.75" customHeight="1">
      <c r="G318" s="32"/>
      <c r="Q318" s="33"/>
      <c r="S318" s="44"/>
      <c r="T318" s="44"/>
      <c r="Y318" s="32"/>
    </row>
    <row r="319" ht="15.75" customHeight="1">
      <c r="G319" s="32"/>
      <c r="Q319" s="33"/>
      <c r="S319" s="44"/>
      <c r="T319" s="44"/>
      <c r="Y319" s="32"/>
    </row>
    <row r="320" ht="15.75" customHeight="1">
      <c r="G320" s="32"/>
      <c r="Q320" s="33"/>
      <c r="S320" s="44"/>
      <c r="T320" s="44"/>
      <c r="Y320" s="32"/>
    </row>
    <row r="321" ht="15.75" customHeight="1">
      <c r="G321" s="32"/>
      <c r="Q321" s="33"/>
      <c r="S321" s="44"/>
      <c r="T321" s="44"/>
      <c r="Y321" s="32"/>
    </row>
    <row r="322" ht="15.75" customHeight="1">
      <c r="G322" s="32"/>
      <c r="Q322" s="33"/>
      <c r="S322" s="44"/>
      <c r="T322" s="44"/>
      <c r="Y322" s="32"/>
    </row>
    <row r="323" ht="15.75" customHeight="1">
      <c r="G323" s="32"/>
      <c r="Q323" s="33"/>
      <c r="S323" s="44"/>
      <c r="T323" s="44"/>
      <c r="Y323" s="32"/>
    </row>
    <row r="324" ht="15.75" customHeight="1">
      <c r="G324" s="32"/>
      <c r="Q324" s="33"/>
      <c r="S324" s="44"/>
      <c r="T324" s="44"/>
      <c r="Y324" s="32"/>
    </row>
    <row r="325" ht="15.75" customHeight="1">
      <c r="G325" s="32"/>
      <c r="Q325" s="33"/>
      <c r="S325" s="44"/>
      <c r="T325" s="44"/>
      <c r="Y325" s="32"/>
    </row>
    <row r="326" ht="15.75" customHeight="1">
      <c r="G326" s="32"/>
      <c r="Q326" s="33"/>
      <c r="S326" s="44"/>
      <c r="T326" s="44"/>
      <c r="Y326" s="32"/>
    </row>
    <row r="327" ht="15.75" customHeight="1">
      <c r="G327" s="32"/>
      <c r="Q327" s="33"/>
      <c r="S327" s="44"/>
      <c r="T327" s="44"/>
      <c r="Y327" s="32"/>
    </row>
    <row r="328" ht="15.75" customHeight="1">
      <c r="G328" s="32"/>
      <c r="Q328" s="33"/>
      <c r="S328" s="44"/>
      <c r="T328" s="44"/>
      <c r="Y328" s="32"/>
    </row>
    <row r="329" ht="15.75" customHeight="1">
      <c r="G329" s="32"/>
      <c r="Q329" s="33"/>
      <c r="S329" s="44"/>
      <c r="T329" s="44"/>
      <c r="Y329" s="32"/>
    </row>
    <row r="330" ht="15.75" customHeight="1">
      <c r="G330" s="32"/>
      <c r="Q330" s="33"/>
      <c r="S330" s="44"/>
      <c r="T330" s="44"/>
      <c r="Y330" s="32"/>
    </row>
    <row r="331" ht="15.75" customHeight="1">
      <c r="G331" s="32"/>
      <c r="Q331" s="33"/>
      <c r="S331" s="44"/>
      <c r="T331" s="44"/>
      <c r="Y331" s="32"/>
    </row>
    <row r="332" ht="15.75" customHeight="1">
      <c r="G332" s="32"/>
      <c r="Q332" s="33"/>
      <c r="S332" s="44"/>
      <c r="T332" s="44"/>
      <c r="Y332" s="32"/>
    </row>
    <row r="333" ht="15.75" customHeight="1">
      <c r="G333" s="32"/>
      <c r="Q333" s="33"/>
      <c r="S333" s="44"/>
      <c r="T333" s="44"/>
      <c r="Y333" s="32"/>
    </row>
    <row r="334" ht="15.75" customHeight="1">
      <c r="G334" s="32"/>
      <c r="Q334" s="33"/>
      <c r="S334" s="44"/>
      <c r="T334" s="44"/>
      <c r="Y334" s="32"/>
    </row>
    <row r="335" ht="15.75" customHeight="1">
      <c r="G335" s="32"/>
      <c r="Q335" s="33"/>
      <c r="S335" s="44"/>
      <c r="T335" s="44"/>
      <c r="Y335" s="32"/>
    </row>
    <row r="336" ht="15.75" customHeight="1">
      <c r="G336" s="32"/>
      <c r="Q336" s="33"/>
      <c r="S336" s="44"/>
      <c r="T336" s="44"/>
      <c r="Y336" s="32"/>
    </row>
    <row r="337" ht="15.75" customHeight="1">
      <c r="G337" s="32"/>
      <c r="Q337" s="33"/>
      <c r="S337" s="44"/>
      <c r="T337" s="44"/>
      <c r="Y337" s="32"/>
    </row>
    <row r="338" ht="15.75" customHeight="1">
      <c r="G338" s="32"/>
      <c r="Q338" s="33"/>
      <c r="S338" s="44"/>
      <c r="T338" s="44"/>
      <c r="Y338" s="32"/>
    </row>
    <row r="339" ht="15.75" customHeight="1">
      <c r="G339" s="32"/>
      <c r="Q339" s="33"/>
      <c r="S339" s="44"/>
      <c r="T339" s="44"/>
      <c r="Y339" s="32"/>
    </row>
    <row r="340" ht="15.75" customHeight="1">
      <c r="G340" s="32"/>
      <c r="Q340" s="33"/>
      <c r="S340" s="44"/>
      <c r="T340" s="44"/>
      <c r="Y340" s="32"/>
    </row>
    <row r="341" ht="15.75" customHeight="1">
      <c r="G341" s="32"/>
      <c r="Q341" s="33"/>
      <c r="S341" s="44"/>
      <c r="T341" s="44"/>
      <c r="Y341" s="32"/>
    </row>
    <row r="342" ht="15.75" customHeight="1">
      <c r="G342" s="32"/>
      <c r="Q342" s="33"/>
      <c r="S342" s="44"/>
      <c r="T342" s="44"/>
      <c r="Y342" s="32"/>
    </row>
    <row r="343" ht="15.75" customHeight="1">
      <c r="G343" s="32"/>
      <c r="Q343" s="33"/>
      <c r="S343" s="44"/>
      <c r="T343" s="44"/>
      <c r="Y343" s="32"/>
    </row>
    <row r="344" ht="15.75" customHeight="1">
      <c r="G344" s="32"/>
      <c r="Q344" s="33"/>
      <c r="S344" s="44"/>
      <c r="T344" s="44"/>
      <c r="Y344" s="32"/>
    </row>
    <row r="345" ht="15.75" customHeight="1">
      <c r="G345" s="32"/>
      <c r="Q345" s="33"/>
      <c r="S345" s="44"/>
      <c r="T345" s="44"/>
      <c r="Y345" s="32"/>
    </row>
    <row r="346" ht="15.75" customHeight="1">
      <c r="G346" s="32"/>
      <c r="Q346" s="33"/>
      <c r="S346" s="44"/>
      <c r="T346" s="44"/>
      <c r="Y346" s="32"/>
    </row>
    <row r="347" ht="15.75" customHeight="1">
      <c r="G347" s="32"/>
      <c r="Q347" s="33"/>
      <c r="S347" s="44"/>
      <c r="T347" s="44"/>
      <c r="Y347" s="32"/>
    </row>
    <row r="348" ht="15.75" customHeight="1">
      <c r="G348" s="32"/>
      <c r="Q348" s="33"/>
      <c r="S348" s="44"/>
      <c r="T348" s="44"/>
      <c r="Y348" s="32"/>
    </row>
    <row r="349" ht="15.75" customHeight="1">
      <c r="G349" s="32"/>
      <c r="Q349" s="33"/>
      <c r="S349" s="44"/>
      <c r="T349" s="44"/>
      <c r="Y349" s="32"/>
    </row>
    <row r="350" ht="15.75" customHeight="1">
      <c r="G350" s="32"/>
      <c r="Q350" s="33"/>
      <c r="S350" s="44"/>
      <c r="T350" s="44"/>
      <c r="Y350" s="32"/>
    </row>
    <row r="351" ht="15.75" customHeight="1">
      <c r="G351" s="32"/>
      <c r="Q351" s="33"/>
      <c r="S351" s="44"/>
      <c r="T351" s="44"/>
      <c r="Y351" s="32"/>
    </row>
    <row r="352" ht="15.75" customHeight="1">
      <c r="G352" s="32"/>
      <c r="Q352" s="33"/>
      <c r="S352" s="44"/>
      <c r="T352" s="44"/>
      <c r="Y352" s="32"/>
    </row>
    <row r="353" ht="15.75" customHeight="1">
      <c r="G353" s="32"/>
      <c r="Q353" s="33"/>
      <c r="S353" s="44"/>
      <c r="T353" s="44"/>
      <c r="Y353" s="32"/>
    </row>
    <row r="354" ht="15.75" customHeight="1">
      <c r="G354" s="32"/>
      <c r="Q354" s="33"/>
      <c r="S354" s="44"/>
      <c r="T354" s="44"/>
      <c r="Y354" s="32"/>
    </row>
    <row r="355" ht="15.75" customHeight="1">
      <c r="G355" s="32"/>
      <c r="Q355" s="33"/>
      <c r="S355" s="44"/>
      <c r="T355" s="44"/>
      <c r="Y355" s="32"/>
    </row>
    <row r="356" ht="15.75" customHeight="1">
      <c r="G356" s="32"/>
      <c r="Q356" s="33"/>
      <c r="S356" s="44"/>
      <c r="T356" s="44"/>
      <c r="Y356" s="32"/>
    </row>
    <row r="357" ht="15.75" customHeight="1">
      <c r="G357" s="32"/>
      <c r="Q357" s="33"/>
      <c r="S357" s="44"/>
      <c r="T357" s="44"/>
      <c r="Y357" s="32"/>
    </row>
    <row r="358" ht="15.75" customHeight="1">
      <c r="G358" s="32"/>
      <c r="Q358" s="33"/>
      <c r="S358" s="44"/>
      <c r="T358" s="44"/>
      <c r="Y358" s="32"/>
    </row>
    <row r="359" ht="15.75" customHeight="1">
      <c r="G359" s="32"/>
      <c r="Q359" s="33"/>
      <c r="S359" s="44"/>
      <c r="T359" s="44"/>
      <c r="Y359" s="32"/>
    </row>
    <row r="360" ht="15.75" customHeight="1">
      <c r="G360" s="32"/>
      <c r="Q360" s="33"/>
      <c r="S360" s="44"/>
      <c r="T360" s="44"/>
      <c r="Y360" s="32"/>
    </row>
    <row r="361" ht="15.75" customHeight="1">
      <c r="G361" s="32"/>
      <c r="Q361" s="33"/>
      <c r="S361" s="44"/>
      <c r="T361" s="44"/>
      <c r="Y361" s="32"/>
    </row>
    <row r="362" ht="15.75" customHeight="1">
      <c r="G362" s="32"/>
      <c r="Q362" s="33"/>
      <c r="S362" s="44"/>
      <c r="T362" s="44"/>
      <c r="Y362" s="32"/>
    </row>
    <row r="363" ht="15.75" customHeight="1">
      <c r="G363" s="32"/>
      <c r="Q363" s="33"/>
      <c r="S363" s="44"/>
      <c r="T363" s="44"/>
      <c r="Y363" s="32"/>
    </row>
    <row r="364" ht="15.75" customHeight="1">
      <c r="G364" s="32"/>
      <c r="Q364" s="33"/>
      <c r="S364" s="44"/>
      <c r="T364" s="44"/>
      <c r="Y364" s="32"/>
    </row>
    <row r="365" ht="15.75" customHeight="1">
      <c r="G365" s="32"/>
      <c r="Q365" s="33"/>
      <c r="S365" s="44"/>
      <c r="T365" s="44"/>
      <c r="Y365" s="32"/>
    </row>
    <row r="366" ht="15.75" customHeight="1">
      <c r="G366" s="32"/>
      <c r="Q366" s="33"/>
      <c r="S366" s="44"/>
      <c r="T366" s="44"/>
      <c r="Y366" s="32"/>
    </row>
    <row r="367" ht="15.75" customHeight="1">
      <c r="G367" s="32"/>
      <c r="Q367" s="33"/>
      <c r="S367" s="44"/>
      <c r="T367" s="44"/>
      <c r="Y367" s="32"/>
    </row>
    <row r="368" ht="15.75" customHeight="1">
      <c r="G368" s="32"/>
      <c r="Q368" s="33"/>
      <c r="S368" s="44"/>
      <c r="T368" s="44"/>
      <c r="Y368" s="32"/>
    </row>
    <row r="369" ht="15.75" customHeight="1">
      <c r="G369" s="32"/>
      <c r="Q369" s="33"/>
      <c r="S369" s="44"/>
      <c r="T369" s="44"/>
      <c r="Y369" s="32"/>
    </row>
    <row r="370" ht="15.75" customHeight="1">
      <c r="G370" s="32"/>
      <c r="Q370" s="33"/>
      <c r="S370" s="44"/>
      <c r="T370" s="44"/>
      <c r="Y370" s="32"/>
    </row>
    <row r="371" ht="15.75" customHeight="1">
      <c r="G371" s="32"/>
      <c r="Q371" s="33"/>
      <c r="S371" s="44"/>
      <c r="T371" s="44"/>
      <c r="Y371" s="32"/>
    </row>
    <row r="372" ht="15.75" customHeight="1">
      <c r="G372" s="32"/>
      <c r="Q372" s="33"/>
      <c r="S372" s="44"/>
      <c r="T372" s="44"/>
      <c r="Y372" s="32"/>
    </row>
    <row r="373" ht="15.75" customHeight="1">
      <c r="G373" s="32"/>
      <c r="Q373" s="33"/>
      <c r="S373" s="44"/>
      <c r="T373" s="44"/>
      <c r="Y373" s="32"/>
    </row>
    <row r="374" ht="15.75" customHeight="1">
      <c r="G374" s="32"/>
      <c r="Q374" s="33"/>
      <c r="S374" s="44"/>
      <c r="T374" s="44"/>
      <c r="Y374" s="32"/>
    </row>
    <row r="375" ht="15.75" customHeight="1">
      <c r="G375" s="32"/>
      <c r="Q375" s="33"/>
      <c r="S375" s="44"/>
      <c r="T375" s="44"/>
      <c r="Y375" s="32"/>
    </row>
    <row r="376" ht="15.75" customHeight="1">
      <c r="G376" s="32"/>
      <c r="Q376" s="33"/>
      <c r="S376" s="44"/>
      <c r="T376" s="44"/>
      <c r="Y376" s="32"/>
    </row>
    <row r="377" ht="15.75" customHeight="1">
      <c r="G377" s="32"/>
      <c r="Q377" s="33"/>
      <c r="S377" s="44"/>
      <c r="T377" s="44"/>
      <c r="Y377" s="32"/>
    </row>
    <row r="378" ht="15.75" customHeight="1">
      <c r="G378" s="32"/>
      <c r="Q378" s="33"/>
      <c r="S378" s="44"/>
      <c r="T378" s="44"/>
      <c r="Y378" s="32"/>
    </row>
    <row r="379" ht="15.75" customHeight="1">
      <c r="G379" s="32"/>
      <c r="Q379" s="33"/>
      <c r="S379" s="44"/>
      <c r="T379" s="44"/>
      <c r="Y379" s="32"/>
    </row>
    <row r="380" ht="15.75" customHeight="1">
      <c r="G380" s="32"/>
      <c r="Q380" s="33"/>
      <c r="S380" s="44"/>
      <c r="T380" s="44"/>
      <c r="Y380" s="32"/>
    </row>
    <row r="381" ht="15.75" customHeight="1">
      <c r="G381" s="32"/>
      <c r="Q381" s="33"/>
      <c r="S381" s="44"/>
      <c r="T381" s="44"/>
      <c r="Y381" s="32"/>
    </row>
    <row r="382" ht="15.75" customHeight="1">
      <c r="G382" s="32"/>
      <c r="Q382" s="33"/>
      <c r="S382" s="44"/>
      <c r="T382" s="44"/>
      <c r="Y382" s="32"/>
    </row>
    <row r="383" ht="15.75" customHeight="1">
      <c r="G383" s="32"/>
      <c r="Q383" s="33"/>
      <c r="S383" s="44"/>
      <c r="T383" s="44"/>
      <c r="Y383" s="32"/>
    </row>
    <row r="384" ht="15.75" customHeight="1">
      <c r="G384" s="32"/>
      <c r="Q384" s="33"/>
      <c r="S384" s="44"/>
      <c r="T384" s="44"/>
      <c r="Y384" s="32"/>
    </row>
    <row r="385" ht="15.75" customHeight="1">
      <c r="G385" s="32"/>
      <c r="Q385" s="33"/>
      <c r="S385" s="44"/>
      <c r="T385" s="44"/>
      <c r="Y385" s="32"/>
    </row>
    <row r="386" ht="15.75" customHeight="1">
      <c r="G386" s="32"/>
      <c r="Q386" s="33"/>
      <c r="S386" s="44"/>
      <c r="T386" s="44"/>
      <c r="Y386" s="32"/>
    </row>
    <row r="387" ht="15.75" customHeight="1">
      <c r="G387" s="32"/>
      <c r="Q387" s="33"/>
      <c r="S387" s="44"/>
      <c r="T387" s="44"/>
      <c r="Y387" s="32"/>
    </row>
    <row r="388" ht="15.75" customHeight="1">
      <c r="G388" s="32"/>
      <c r="Q388" s="33"/>
      <c r="S388" s="44"/>
      <c r="T388" s="44"/>
      <c r="Y388" s="32"/>
    </row>
    <row r="389" ht="15.75" customHeight="1">
      <c r="G389" s="32"/>
      <c r="Q389" s="33"/>
      <c r="S389" s="44"/>
      <c r="T389" s="44"/>
      <c r="Y389" s="32"/>
    </row>
    <row r="390" ht="15.75" customHeight="1">
      <c r="G390" s="32"/>
      <c r="Q390" s="33"/>
      <c r="S390" s="44"/>
      <c r="T390" s="44"/>
      <c r="Y390" s="32"/>
    </row>
    <row r="391" ht="15.75" customHeight="1">
      <c r="G391" s="32"/>
      <c r="Q391" s="33"/>
      <c r="S391" s="44"/>
      <c r="T391" s="44"/>
      <c r="Y391" s="32"/>
    </row>
    <row r="392" ht="15.75" customHeight="1">
      <c r="G392" s="32"/>
      <c r="Q392" s="33"/>
      <c r="S392" s="44"/>
      <c r="T392" s="44"/>
      <c r="Y392" s="32"/>
    </row>
    <row r="393" ht="15.75" customHeight="1">
      <c r="G393" s="32"/>
      <c r="Q393" s="33"/>
      <c r="S393" s="44"/>
      <c r="T393" s="44"/>
      <c r="Y393" s="32"/>
    </row>
    <row r="394" ht="15.75" customHeight="1">
      <c r="G394" s="32"/>
      <c r="Q394" s="33"/>
      <c r="S394" s="44"/>
      <c r="T394" s="44"/>
      <c r="Y394" s="32"/>
    </row>
    <row r="395" ht="15.75" customHeight="1">
      <c r="G395" s="32"/>
      <c r="Q395" s="33"/>
      <c r="S395" s="44"/>
      <c r="T395" s="44"/>
      <c r="Y395" s="32"/>
    </row>
    <row r="396" ht="15.75" customHeight="1">
      <c r="G396" s="32"/>
      <c r="Q396" s="33"/>
      <c r="S396" s="44"/>
      <c r="T396" s="44"/>
      <c r="Y396" s="32"/>
    </row>
    <row r="397" ht="15.75" customHeight="1">
      <c r="G397" s="32"/>
      <c r="Q397" s="33"/>
      <c r="S397" s="44"/>
      <c r="T397" s="44"/>
      <c r="Y397" s="32"/>
    </row>
    <row r="398" ht="15.75" customHeight="1">
      <c r="G398" s="32"/>
      <c r="Q398" s="33"/>
      <c r="S398" s="44"/>
      <c r="T398" s="44"/>
      <c r="Y398" s="32"/>
    </row>
    <row r="399" ht="15.75" customHeight="1">
      <c r="G399" s="32"/>
      <c r="Q399" s="33"/>
      <c r="S399" s="44"/>
      <c r="T399" s="44"/>
      <c r="Y399" s="32"/>
    </row>
    <row r="400" ht="15.75" customHeight="1">
      <c r="G400" s="32"/>
      <c r="Q400" s="33"/>
      <c r="S400" s="44"/>
      <c r="T400" s="44"/>
      <c r="Y400" s="32"/>
    </row>
    <row r="401" ht="15.75" customHeight="1">
      <c r="G401" s="32"/>
      <c r="Q401" s="33"/>
      <c r="S401" s="44"/>
      <c r="T401" s="44"/>
      <c r="Y401" s="32"/>
    </row>
    <row r="402" ht="15.75" customHeight="1">
      <c r="G402" s="32"/>
      <c r="Q402" s="33"/>
      <c r="S402" s="44"/>
      <c r="T402" s="44"/>
      <c r="Y402" s="32"/>
    </row>
    <row r="403" ht="15.75" customHeight="1">
      <c r="G403" s="32"/>
      <c r="Q403" s="33"/>
      <c r="S403" s="44"/>
      <c r="T403" s="44"/>
      <c r="Y403" s="32"/>
    </row>
    <row r="404" ht="15.75" customHeight="1">
      <c r="G404" s="32"/>
      <c r="Q404" s="33"/>
      <c r="S404" s="44"/>
      <c r="T404" s="44"/>
      <c r="Y404" s="32"/>
    </row>
    <row r="405" ht="15.75" customHeight="1">
      <c r="G405" s="32"/>
      <c r="Q405" s="33"/>
      <c r="S405" s="44"/>
      <c r="T405" s="44"/>
      <c r="Y405" s="32"/>
    </row>
    <row r="406" ht="15.75" customHeight="1">
      <c r="G406" s="32"/>
      <c r="Q406" s="33"/>
      <c r="S406" s="44"/>
      <c r="T406" s="44"/>
      <c r="Y406" s="32"/>
    </row>
    <row r="407" ht="15.75" customHeight="1">
      <c r="G407" s="32"/>
      <c r="Q407" s="33"/>
      <c r="S407" s="44"/>
      <c r="T407" s="44"/>
      <c r="Y407" s="32"/>
    </row>
    <row r="408" ht="15.75" customHeight="1">
      <c r="G408" s="32"/>
      <c r="Q408" s="33"/>
      <c r="S408" s="44"/>
      <c r="T408" s="44"/>
      <c r="Y408" s="32"/>
    </row>
    <row r="409" ht="15.75" customHeight="1">
      <c r="G409" s="32"/>
      <c r="Q409" s="33"/>
      <c r="S409" s="44"/>
      <c r="T409" s="44"/>
      <c r="Y409" s="32"/>
    </row>
    <row r="410" ht="15.75" customHeight="1">
      <c r="G410" s="32"/>
      <c r="Q410" s="33"/>
      <c r="S410" s="44"/>
      <c r="T410" s="44"/>
      <c r="Y410" s="32"/>
    </row>
    <row r="411" ht="15.75" customHeight="1">
      <c r="G411" s="32"/>
      <c r="Q411" s="33"/>
      <c r="S411" s="44"/>
      <c r="T411" s="44"/>
      <c r="Y411" s="32"/>
    </row>
    <row r="412" ht="15.75" customHeight="1">
      <c r="G412" s="32"/>
      <c r="Q412" s="33"/>
      <c r="S412" s="44"/>
      <c r="T412" s="44"/>
      <c r="Y412" s="32"/>
    </row>
    <row r="413" ht="15.75" customHeight="1">
      <c r="G413" s="32"/>
      <c r="Q413" s="33"/>
      <c r="S413" s="44"/>
      <c r="T413" s="44"/>
      <c r="Y413" s="32"/>
    </row>
    <row r="414" ht="15.75" customHeight="1">
      <c r="G414" s="32"/>
      <c r="Q414" s="33"/>
      <c r="S414" s="44"/>
      <c r="T414" s="44"/>
      <c r="Y414" s="32"/>
    </row>
    <row r="415" ht="15.75" customHeight="1">
      <c r="G415" s="32"/>
      <c r="Q415" s="33"/>
      <c r="S415" s="44"/>
      <c r="T415" s="44"/>
      <c r="Y415" s="32"/>
    </row>
    <row r="416" ht="15.75" customHeight="1">
      <c r="G416" s="32"/>
      <c r="Q416" s="33"/>
      <c r="S416" s="44"/>
      <c r="T416" s="44"/>
      <c r="Y416" s="32"/>
    </row>
    <row r="417" ht="15.75" customHeight="1">
      <c r="G417" s="32"/>
      <c r="Q417" s="33"/>
      <c r="S417" s="44"/>
      <c r="T417" s="44"/>
      <c r="Y417" s="32"/>
    </row>
    <row r="418" ht="15.75" customHeight="1">
      <c r="G418" s="32"/>
      <c r="Q418" s="33"/>
      <c r="S418" s="44"/>
      <c r="T418" s="44"/>
      <c r="Y418" s="32"/>
    </row>
    <row r="419" ht="15.75" customHeight="1">
      <c r="G419" s="32"/>
      <c r="Q419" s="33"/>
      <c r="S419" s="44"/>
      <c r="T419" s="44"/>
      <c r="Y419" s="32"/>
    </row>
    <row r="420" ht="15.75" customHeight="1">
      <c r="G420" s="32"/>
      <c r="Q420" s="33"/>
      <c r="S420" s="44"/>
      <c r="T420" s="44"/>
      <c r="Y420" s="32"/>
    </row>
    <row r="421" ht="15.75" customHeight="1">
      <c r="G421" s="32"/>
      <c r="Q421" s="33"/>
      <c r="S421" s="44"/>
      <c r="T421" s="44"/>
      <c r="Y421" s="32"/>
    </row>
    <row r="422" ht="15.75" customHeight="1">
      <c r="G422" s="32"/>
      <c r="Q422" s="33"/>
      <c r="S422" s="44"/>
      <c r="T422" s="44"/>
      <c r="Y422" s="32"/>
    </row>
    <row r="423" ht="15.75" customHeight="1">
      <c r="G423" s="32"/>
      <c r="Q423" s="33"/>
      <c r="S423" s="44"/>
      <c r="T423" s="44"/>
      <c r="Y423" s="32"/>
    </row>
    <row r="424" ht="15.75" customHeight="1">
      <c r="G424" s="32"/>
      <c r="Q424" s="33"/>
      <c r="S424" s="44"/>
      <c r="T424" s="44"/>
      <c r="Y424" s="32"/>
    </row>
    <row r="425" ht="15.75" customHeight="1">
      <c r="G425" s="32"/>
      <c r="Q425" s="33"/>
      <c r="S425" s="44"/>
      <c r="T425" s="44"/>
      <c r="Y425" s="32"/>
    </row>
    <row r="426" ht="15.75" customHeight="1">
      <c r="G426" s="32"/>
      <c r="Q426" s="33"/>
      <c r="S426" s="44"/>
      <c r="T426" s="44"/>
      <c r="Y426" s="32"/>
    </row>
    <row r="427" ht="15.75" customHeight="1">
      <c r="G427" s="32"/>
      <c r="Q427" s="33"/>
      <c r="S427" s="44"/>
      <c r="T427" s="44"/>
      <c r="Y427" s="32"/>
    </row>
    <row r="428" ht="15.75" customHeight="1">
      <c r="G428" s="32"/>
      <c r="Q428" s="33"/>
      <c r="S428" s="44"/>
      <c r="T428" s="44"/>
      <c r="Y428" s="32"/>
    </row>
    <row r="429" ht="15.75" customHeight="1">
      <c r="G429" s="32"/>
      <c r="Q429" s="33"/>
      <c r="S429" s="44"/>
      <c r="T429" s="44"/>
      <c r="Y429" s="32"/>
    </row>
    <row r="430" ht="15.75" customHeight="1">
      <c r="G430" s="32"/>
      <c r="Q430" s="33"/>
      <c r="S430" s="44"/>
      <c r="T430" s="44"/>
      <c r="Y430" s="32"/>
    </row>
    <row r="431" ht="15.75" customHeight="1">
      <c r="G431" s="32"/>
      <c r="Q431" s="33"/>
      <c r="S431" s="44"/>
      <c r="T431" s="44"/>
      <c r="Y431" s="32"/>
    </row>
    <row r="432" ht="15.75" customHeight="1">
      <c r="G432" s="32"/>
      <c r="Q432" s="33"/>
      <c r="S432" s="44"/>
      <c r="T432" s="44"/>
      <c r="Y432" s="32"/>
    </row>
    <row r="433" ht="15.75" customHeight="1">
      <c r="G433" s="32"/>
      <c r="Q433" s="33"/>
      <c r="S433" s="44"/>
      <c r="T433" s="44"/>
      <c r="Y433" s="32"/>
    </row>
    <row r="434" ht="15.75" customHeight="1">
      <c r="G434" s="32"/>
      <c r="Q434" s="33"/>
      <c r="S434" s="44"/>
      <c r="T434" s="44"/>
      <c r="Y434" s="32"/>
    </row>
    <row r="435" ht="15.75" customHeight="1">
      <c r="G435" s="32"/>
      <c r="Q435" s="33"/>
      <c r="S435" s="44"/>
      <c r="T435" s="44"/>
      <c r="Y435" s="32"/>
    </row>
    <row r="436" ht="15.75" customHeight="1">
      <c r="G436" s="32"/>
      <c r="Q436" s="33"/>
      <c r="S436" s="44"/>
      <c r="T436" s="44"/>
      <c r="Y436" s="32"/>
    </row>
    <row r="437" ht="15.75" customHeight="1">
      <c r="G437" s="32"/>
      <c r="Q437" s="33"/>
      <c r="S437" s="44"/>
      <c r="T437" s="44"/>
      <c r="Y437" s="32"/>
    </row>
    <row r="438" ht="15.75" customHeight="1">
      <c r="G438" s="32"/>
      <c r="Q438" s="33"/>
      <c r="S438" s="44"/>
      <c r="T438" s="44"/>
      <c r="Y438" s="32"/>
    </row>
    <row r="439" ht="15.75" customHeight="1">
      <c r="G439" s="32"/>
      <c r="Q439" s="33"/>
      <c r="S439" s="44"/>
      <c r="T439" s="44"/>
      <c r="Y439" s="32"/>
    </row>
    <row r="440" ht="15.75" customHeight="1">
      <c r="G440" s="32"/>
      <c r="Q440" s="33"/>
      <c r="S440" s="44"/>
      <c r="T440" s="44"/>
      <c r="Y440" s="32"/>
    </row>
    <row r="441" ht="15.75" customHeight="1">
      <c r="G441" s="32"/>
      <c r="Q441" s="33"/>
      <c r="S441" s="44"/>
      <c r="T441" s="44"/>
      <c r="Y441" s="32"/>
    </row>
    <row r="442" ht="15.75" customHeight="1">
      <c r="G442" s="32"/>
      <c r="Q442" s="33"/>
      <c r="S442" s="44"/>
      <c r="T442" s="44"/>
      <c r="Y442" s="32"/>
    </row>
    <row r="443" ht="15.75" customHeight="1">
      <c r="G443" s="32"/>
      <c r="Q443" s="33"/>
      <c r="S443" s="44"/>
      <c r="T443" s="44"/>
      <c r="Y443" s="32"/>
    </row>
    <row r="444" ht="15.75" customHeight="1">
      <c r="G444" s="32"/>
      <c r="Q444" s="33"/>
      <c r="S444" s="44"/>
      <c r="T444" s="44"/>
      <c r="Y444" s="32"/>
    </row>
    <row r="445" ht="15.75" customHeight="1">
      <c r="G445" s="32"/>
      <c r="Q445" s="33"/>
      <c r="S445" s="44"/>
      <c r="T445" s="44"/>
      <c r="Y445" s="32"/>
    </row>
    <row r="446" ht="15.75" customHeight="1">
      <c r="G446" s="32"/>
      <c r="Q446" s="33"/>
      <c r="S446" s="44"/>
      <c r="T446" s="44"/>
      <c r="Y446" s="32"/>
    </row>
    <row r="447" ht="15.75" customHeight="1">
      <c r="G447" s="32"/>
      <c r="Q447" s="33"/>
      <c r="S447" s="44"/>
      <c r="T447" s="44"/>
      <c r="Y447" s="32"/>
    </row>
    <row r="448" ht="15.75" customHeight="1">
      <c r="G448" s="32"/>
      <c r="Q448" s="33"/>
      <c r="S448" s="44"/>
      <c r="T448" s="44"/>
      <c r="Y448" s="32"/>
    </row>
    <row r="449" ht="15.75" customHeight="1">
      <c r="G449" s="32"/>
      <c r="Q449" s="33"/>
      <c r="S449" s="44"/>
      <c r="T449" s="44"/>
      <c r="Y449" s="32"/>
    </row>
    <row r="450" ht="15.75" customHeight="1">
      <c r="G450" s="32"/>
      <c r="Q450" s="33"/>
      <c r="S450" s="44"/>
      <c r="T450" s="44"/>
      <c r="Y450" s="32"/>
    </row>
    <row r="451" ht="15.75" customHeight="1">
      <c r="G451" s="32"/>
      <c r="Q451" s="33"/>
      <c r="S451" s="44"/>
      <c r="T451" s="44"/>
      <c r="Y451" s="32"/>
    </row>
    <row r="452" ht="15.75" customHeight="1">
      <c r="G452" s="32"/>
      <c r="Q452" s="33"/>
      <c r="S452" s="44"/>
      <c r="T452" s="44"/>
      <c r="Y452" s="32"/>
    </row>
    <row r="453" ht="15.75" customHeight="1">
      <c r="G453" s="32"/>
      <c r="Q453" s="33"/>
      <c r="S453" s="44"/>
      <c r="T453" s="44"/>
      <c r="Y453" s="32"/>
    </row>
    <row r="454" ht="15.75" customHeight="1">
      <c r="G454" s="32"/>
      <c r="Q454" s="33"/>
      <c r="S454" s="44"/>
      <c r="T454" s="44"/>
      <c r="Y454" s="32"/>
    </row>
    <row r="455" ht="15.75" customHeight="1">
      <c r="G455" s="32"/>
      <c r="Q455" s="33"/>
      <c r="S455" s="44"/>
      <c r="T455" s="44"/>
      <c r="Y455" s="32"/>
    </row>
    <row r="456" ht="15.75" customHeight="1">
      <c r="G456" s="32"/>
      <c r="Q456" s="33"/>
      <c r="S456" s="44"/>
      <c r="T456" s="44"/>
      <c r="Y456" s="32"/>
    </row>
    <row r="457" ht="15.75" customHeight="1">
      <c r="G457" s="32"/>
      <c r="Q457" s="33"/>
      <c r="S457" s="44"/>
      <c r="T457" s="44"/>
      <c r="Y457" s="32"/>
    </row>
    <row r="458" ht="15.75" customHeight="1">
      <c r="G458" s="32"/>
      <c r="Q458" s="33"/>
      <c r="S458" s="44"/>
      <c r="T458" s="44"/>
      <c r="Y458" s="32"/>
    </row>
    <row r="459" ht="15.75" customHeight="1">
      <c r="G459" s="32"/>
      <c r="Q459" s="33"/>
      <c r="S459" s="44"/>
      <c r="T459" s="44"/>
      <c r="Y459" s="32"/>
    </row>
    <row r="460" ht="15.75" customHeight="1">
      <c r="G460" s="32"/>
      <c r="Q460" s="33"/>
      <c r="S460" s="44"/>
      <c r="T460" s="44"/>
      <c r="Y460" s="32"/>
    </row>
    <row r="461" ht="15.75" customHeight="1">
      <c r="G461" s="32"/>
      <c r="Q461" s="33"/>
      <c r="S461" s="44"/>
      <c r="T461" s="44"/>
      <c r="Y461" s="32"/>
    </row>
    <row r="462" ht="15.75" customHeight="1">
      <c r="G462" s="32"/>
      <c r="Q462" s="33"/>
      <c r="S462" s="44"/>
      <c r="T462" s="44"/>
      <c r="Y462" s="32"/>
    </row>
    <row r="463" ht="15.75" customHeight="1">
      <c r="G463" s="32"/>
      <c r="Q463" s="33"/>
      <c r="S463" s="44"/>
      <c r="T463" s="44"/>
      <c r="Y463" s="32"/>
    </row>
    <row r="464" ht="15.75" customHeight="1">
      <c r="G464" s="32"/>
      <c r="Q464" s="33"/>
      <c r="S464" s="44"/>
      <c r="T464" s="44"/>
      <c r="Y464" s="32"/>
    </row>
    <row r="465" ht="15.75" customHeight="1">
      <c r="G465" s="32"/>
      <c r="Q465" s="33"/>
      <c r="S465" s="44"/>
      <c r="T465" s="44"/>
      <c r="Y465" s="32"/>
    </row>
    <row r="466" ht="15.75" customHeight="1">
      <c r="G466" s="32"/>
      <c r="Q466" s="33"/>
      <c r="S466" s="44"/>
      <c r="T466" s="44"/>
      <c r="Y466" s="32"/>
    </row>
    <row r="467" ht="15.75" customHeight="1">
      <c r="G467" s="32"/>
      <c r="Q467" s="33"/>
      <c r="S467" s="44"/>
      <c r="T467" s="44"/>
      <c r="Y467" s="32"/>
    </row>
    <row r="468" ht="15.75" customHeight="1">
      <c r="G468" s="32"/>
      <c r="Q468" s="33"/>
      <c r="S468" s="44"/>
      <c r="T468" s="44"/>
      <c r="Y468" s="32"/>
    </row>
    <row r="469" ht="15.75" customHeight="1">
      <c r="G469" s="32"/>
      <c r="Q469" s="33"/>
      <c r="S469" s="44"/>
      <c r="T469" s="44"/>
      <c r="Y469" s="32"/>
    </row>
    <row r="470" ht="15.75" customHeight="1">
      <c r="G470" s="32"/>
      <c r="Q470" s="33"/>
      <c r="S470" s="44"/>
      <c r="T470" s="44"/>
      <c r="Y470" s="32"/>
    </row>
    <row r="471" ht="15.75" customHeight="1">
      <c r="G471" s="32"/>
      <c r="Q471" s="33"/>
      <c r="S471" s="44"/>
      <c r="T471" s="44"/>
      <c r="Y471" s="32"/>
    </row>
    <row r="472" ht="15.75" customHeight="1">
      <c r="G472" s="32"/>
      <c r="Q472" s="33"/>
      <c r="S472" s="44"/>
      <c r="T472" s="44"/>
      <c r="Y472" s="32"/>
    </row>
    <row r="473" ht="15.75" customHeight="1">
      <c r="G473" s="32"/>
      <c r="Q473" s="33"/>
      <c r="S473" s="44"/>
      <c r="T473" s="44"/>
      <c r="Y473" s="32"/>
    </row>
    <row r="474" ht="15.75" customHeight="1">
      <c r="G474" s="32"/>
      <c r="Q474" s="33"/>
      <c r="S474" s="44"/>
      <c r="T474" s="44"/>
      <c r="Y474" s="32"/>
    </row>
    <row r="475" ht="15.75" customHeight="1">
      <c r="G475" s="32"/>
      <c r="Q475" s="33"/>
      <c r="S475" s="44"/>
      <c r="T475" s="44"/>
      <c r="Y475" s="32"/>
    </row>
    <row r="476" ht="15.75" customHeight="1">
      <c r="G476" s="32"/>
      <c r="Q476" s="33"/>
      <c r="S476" s="44"/>
      <c r="T476" s="44"/>
      <c r="Y476" s="32"/>
    </row>
    <row r="477" ht="15.75" customHeight="1">
      <c r="G477" s="32"/>
      <c r="Q477" s="33"/>
      <c r="S477" s="44"/>
      <c r="T477" s="44"/>
      <c r="Y477" s="32"/>
    </row>
    <row r="478" ht="15.75" customHeight="1">
      <c r="G478" s="32"/>
      <c r="Q478" s="33"/>
      <c r="S478" s="44"/>
      <c r="T478" s="44"/>
      <c r="Y478" s="32"/>
    </row>
    <row r="479" ht="15.75" customHeight="1">
      <c r="G479" s="32"/>
      <c r="Q479" s="33"/>
      <c r="S479" s="44"/>
      <c r="T479" s="44"/>
      <c r="Y479" s="32"/>
    </row>
    <row r="480" ht="15.75" customHeight="1">
      <c r="G480" s="32"/>
      <c r="Q480" s="33"/>
      <c r="S480" s="44"/>
      <c r="T480" s="44"/>
      <c r="Y480" s="32"/>
    </row>
    <row r="481" ht="15.75" customHeight="1">
      <c r="G481" s="32"/>
      <c r="Q481" s="33"/>
      <c r="S481" s="44"/>
      <c r="T481" s="44"/>
      <c r="Y481" s="32"/>
    </row>
    <row r="482" ht="15.75" customHeight="1">
      <c r="G482" s="32"/>
      <c r="Q482" s="33"/>
      <c r="S482" s="44"/>
      <c r="T482" s="44"/>
      <c r="Y482" s="32"/>
    </row>
    <row r="483" ht="15.75" customHeight="1">
      <c r="G483" s="32"/>
      <c r="Q483" s="33"/>
      <c r="S483" s="44"/>
      <c r="T483" s="44"/>
      <c r="Y483" s="32"/>
    </row>
    <row r="484" ht="15.75" customHeight="1">
      <c r="G484" s="32"/>
      <c r="Q484" s="33"/>
      <c r="S484" s="44"/>
      <c r="T484" s="44"/>
      <c r="Y484" s="32"/>
    </row>
    <row r="485" ht="15.75" customHeight="1">
      <c r="G485" s="32"/>
      <c r="Q485" s="33"/>
      <c r="S485" s="44"/>
      <c r="T485" s="44"/>
      <c r="Y485" s="32"/>
    </row>
    <row r="486" ht="15.75" customHeight="1">
      <c r="G486" s="32"/>
      <c r="Q486" s="33"/>
      <c r="S486" s="44"/>
      <c r="T486" s="44"/>
      <c r="Y486" s="32"/>
    </row>
    <row r="487" ht="15.75" customHeight="1">
      <c r="G487" s="32"/>
      <c r="Q487" s="33"/>
      <c r="S487" s="44"/>
      <c r="T487" s="44"/>
      <c r="Y487" s="32"/>
    </row>
    <row r="488" ht="15.75" customHeight="1">
      <c r="G488" s="32"/>
      <c r="Q488" s="33"/>
      <c r="S488" s="44"/>
      <c r="T488" s="44"/>
      <c r="Y488" s="32"/>
    </row>
    <row r="489" ht="15.75" customHeight="1">
      <c r="G489" s="32"/>
      <c r="Q489" s="33"/>
      <c r="S489" s="44"/>
      <c r="T489" s="44"/>
      <c r="Y489" s="32"/>
    </row>
    <row r="490" ht="15.75" customHeight="1">
      <c r="G490" s="32"/>
      <c r="Q490" s="33"/>
      <c r="S490" s="44"/>
      <c r="T490" s="44"/>
      <c r="Y490" s="32"/>
    </row>
    <row r="491" ht="15.75" customHeight="1">
      <c r="G491" s="32"/>
      <c r="Q491" s="33"/>
      <c r="S491" s="44"/>
      <c r="T491" s="44"/>
      <c r="Y491" s="32"/>
    </row>
    <row r="492" ht="15.75" customHeight="1">
      <c r="G492" s="32"/>
      <c r="Q492" s="33"/>
      <c r="S492" s="44"/>
      <c r="T492" s="44"/>
      <c r="Y492" s="32"/>
    </row>
    <row r="493" ht="15.75" customHeight="1">
      <c r="G493" s="32"/>
      <c r="Q493" s="33"/>
      <c r="S493" s="44"/>
      <c r="T493" s="44"/>
      <c r="Y493" s="32"/>
    </row>
    <row r="494" ht="15.75" customHeight="1">
      <c r="G494" s="32"/>
      <c r="Q494" s="33"/>
      <c r="S494" s="44"/>
      <c r="T494" s="44"/>
      <c r="Y494" s="32"/>
    </row>
    <row r="495" ht="15.75" customHeight="1">
      <c r="G495" s="32"/>
      <c r="Q495" s="33"/>
      <c r="S495" s="44"/>
      <c r="T495" s="44"/>
      <c r="Y495" s="32"/>
    </row>
    <row r="496" ht="15.75" customHeight="1">
      <c r="G496" s="32"/>
      <c r="Q496" s="33"/>
      <c r="S496" s="44"/>
      <c r="T496" s="44"/>
      <c r="Y496" s="32"/>
    </row>
    <row r="497" ht="15.75" customHeight="1">
      <c r="G497" s="32"/>
      <c r="Q497" s="33"/>
      <c r="S497" s="44"/>
      <c r="T497" s="44"/>
      <c r="Y497" s="32"/>
    </row>
    <row r="498" ht="15.75" customHeight="1">
      <c r="G498" s="32"/>
      <c r="Q498" s="33"/>
      <c r="S498" s="44"/>
      <c r="T498" s="44"/>
      <c r="Y498" s="32"/>
    </row>
    <row r="499" ht="15.75" customHeight="1">
      <c r="G499" s="32"/>
      <c r="Q499" s="33"/>
      <c r="S499" s="44"/>
      <c r="T499" s="44"/>
      <c r="Y499" s="32"/>
    </row>
    <row r="500" ht="15.75" customHeight="1">
      <c r="G500" s="32"/>
      <c r="Q500" s="33"/>
      <c r="S500" s="44"/>
      <c r="T500" s="44"/>
      <c r="Y500" s="32"/>
    </row>
    <row r="501" ht="15.75" customHeight="1">
      <c r="G501" s="32"/>
      <c r="Q501" s="33"/>
      <c r="S501" s="44"/>
      <c r="T501" s="44"/>
      <c r="Y501" s="32"/>
    </row>
    <row r="502" ht="15.75" customHeight="1">
      <c r="G502" s="32"/>
      <c r="Q502" s="33"/>
      <c r="S502" s="44"/>
      <c r="T502" s="44"/>
      <c r="Y502" s="32"/>
    </row>
    <row r="503" ht="15.75" customHeight="1">
      <c r="G503" s="32"/>
      <c r="Q503" s="33"/>
      <c r="S503" s="44"/>
      <c r="T503" s="44"/>
      <c r="Y503" s="32"/>
    </row>
    <row r="504" ht="15.75" customHeight="1">
      <c r="G504" s="32"/>
      <c r="Q504" s="33"/>
      <c r="S504" s="44"/>
      <c r="T504" s="44"/>
      <c r="Y504" s="32"/>
    </row>
    <row r="505" ht="15.75" customHeight="1">
      <c r="G505" s="32"/>
      <c r="Q505" s="33"/>
      <c r="S505" s="44"/>
      <c r="T505" s="44"/>
      <c r="Y505" s="32"/>
    </row>
    <row r="506" ht="15.75" customHeight="1">
      <c r="G506" s="32"/>
      <c r="Q506" s="33"/>
      <c r="S506" s="44"/>
      <c r="T506" s="44"/>
      <c r="Y506" s="32"/>
    </row>
    <row r="507" ht="15.75" customHeight="1">
      <c r="G507" s="32"/>
      <c r="Q507" s="33"/>
      <c r="S507" s="44"/>
      <c r="T507" s="44"/>
      <c r="Y507" s="32"/>
    </row>
    <row r="508" ht="15.75" customHeight="1">
      <c r="G508" s="32"/>
      <c r="Q508" s="33"/>
      <c r="S508" s="44"/>
      <c r="T508" s="44"/>
      <c r="Y508" s="32"/>
    </row>
    <row r="509" ht="15.75" customHeight="1">
      <c r="G509" s="32"/>
      <c r="Q509" s="33"/>
      <c r="S509" s="44"/>
      <c r="T509" s="44"/>
      <c r="Y509" s="32"/>
    </row>
    <row r="510" ht="15.75" customHeight="1">
      <c r="G510" s="32"/>
      <c r="Q510" s="33"/>
      <c r="S510" s="44"/>
      <c r="T510" s="44"/>
      <c r="Y510" s="32"/>
    </row>
    <row r="511" ht="15.75" customHeight="1">
      <c r="G511" s="32"/>
      <c r="Q511" s="33"/>
      <c r="S511" s="44"/>
      <c r="T511" s="44"/>
      <c r="Y511" s="32"/>
    </row>
    <row r="512" ht="15.75" customHeight="1">
      <c r="G512" s="32"/>
      <c r="Q512" s="33"/>
      <c r="S512" s="44"/>
      <c r="T512" s="44"/>
      <c r="Y512" s="32"/>
    </row>
    <row r="513" ht="15.75" customHeight="1">
      <c r="G513" s="32"/>
      <c r="Q513" s="33"/>
      <c r="S513" s="44"/>
      <c r="T513" s="44"/>
      <c r="Y513" s="32"/>
    </row>
    <row r="514" ht="15.75" customHeight="1">
      <c r="G514" s="32"/>
      <c r="Q514" s="33"/>
      <c r="S514" s="44"/>
      <c r="T514" s="44"/>
      <c r="Y514" s="32"/>
    </row>
    <row r="515" ht="15.75" customHeight="1">
      <c r="G515" s="32"/>
      <c r="Q515" s="33"/>
      <c r="S515" s="44"/>
      <c r="T515" s="44"/>
      <c r="Y515" s="32"/>
    </row>
    <row r="516" ht="15.75" customHeight="1">
      <c r="G516" s="32"/>
      <c r="Q516" s="33"/>
      <c r="S516" s="44"/>
      <c r="T516" s="44"/>
      <c r="Y516" s="32"/>
    </row>
    <row r="517" ht="15.75" customHeight="1">
      <c r="G517" s="32"/>
      <c r="Q517" s="33"/>
      <c r="S517" s="44"/>
      <c r="T517" s="44"/>
      <c r="Y517" s="32"/>
    </row>
    <row r="518" ht="15.75" customHeight="1">
      <c r="G518" s="32"/>
      <c r="Q518" s="33"/>
      <c r="S518" s="44"/>
      <c r="T518" s="44"/>
      <c r="Y518" s="32"/>
    </row>
    <row r="519" ht="15.75" customHeight="1">
      <c r="G519" s="32"/>
      <c r="Q519" s="33"/>
      <c r="S519" s="44"/>
      <c r="T519" s="44"/>
      <c r="Y519" s="32"/>
    </row>
    <row r="520" ht="15.75" customHeight="1">
      <c r="G520" s="32"/>
      <c r="Q520" s="33"/>
      <c r="S520" s="44"/>
      <c r="T520" s="44"/>
      <c r="Y520" s="32"/>
    </row>
    <row r="521" ht="15.75" customHeight="1">
      <c r="G521" s="32"/>
      <c r="Q521" s="33"/>
      <c r="S521" s="44"/>
      <c r="T521" s="44"/>
      <c r="Y521" s="32"/>
    </row>
    <row r="522" ht="15.75" customHeight="1">
      <c r="G522" s="32"/>
      <c r="Q522" s="33"/>
      <c r="S522" s="44"/>
      <c r="T522" s="44"/>
      <c r="Y522" s="32"/>
    </row>
    <row r="523" ht="15.75" customHeight="1">
      <c r="G523" s="32"/>
      <c r="Q523" s="33"/>
      <c r="S523" s="44"/>
      <c r="T523" s="44"/>
      <c r="Y523" s="32"/>
    </row>
    <row r="524" ht="15.75" customHeight="1">
      <c r="G524" s="32"/>
      <c r="Q524" s="33"/>
      <c r="S524" s="44"/>
      <c r="T524" s="44"/>
      <c r="Y524" s="32"/>
    </row>
    <row r="525" ht="15.75" customHeight="1">
      <c r="G525" s="32"/>
      <c r="Q525" s="33"/>
      <c r="S525" s="44"/>
      <c r="T525" s="44"/>
      <c r="Y525" s="32"/>
    </row>
    <row r="526" ht="15.75" customHeight="1">
      <c r="G526" s="32"/>
      <c r="Q526" s="33"/>
      <c r="S526" s="44"/>
      <c r="T526" s="44"/>
      <c r="Y526" s="32"/>
    </row>
    <row r="527" ht="15.75" customHeight="1">
      <c r="G527" s="32"/>
      <c r="Q527" s="33"/>
      <c r="S527" s="44"/>
      <c r="T527" s="44"/>
      <c r="Y527" s="32"/>
    </row>
    <row r="528" ht="15.75" customHeight="1">
      <c r="G528" s="32"/>
      <c r="Q528" s="33"/>
      <c r="S528" s="44"/>
      <c r="T528" s="44"/>
      <c r="Y528" s="32"/>
    </row>
    <row r="529" ht="15.75" customHeight="1">
      <c r="G529" s="32"/>
      <c r="Q529" s="33"/>
      <c r="S529" s="44"/>
      <c r="T529" s="44"/>
      <c r="Y529" s="32"/>
    </row>
    <row r="530" ht="15.75" customHeight="1">
      <c r="G530" s="32"/>
      <c r="Q530" s="33"/>
      <c r="S530" s="44"/>
      <c r="T530" s="44"/>
      <c r="Y530" s="32"/>
    </row>
    <row r="531" ht="15.75" customHeight="1">
      <c r="G531" s="32"/>
      <c r="Q531" s="33"/>
      <c r="S531" s="44"/>
      <c r="T531" s="44"/>
      <c r="Y531" s="32"/>
    </row>
    <row r="532" ht="15.75" customHeight="1">
      <c r="G532" s="32"/>
      <c r="Q532" s="33"/>
      <c r="S532" s="44"/>
      <c r="T532" s="44"/>
      <c r="Y532" s="32"/>
    </row>
    <row r="533" ht="15.75" customHeight="1">
      <c r="G533" s="32"/>
      <c r="Q533" s="33"/>
      <c r="S533" s="44"/>
      <c r="T533" s="44"/>
      <c r="Y533" s="32"/>
    </row>
    <row r="534" ht="15.75" customHeight="1">
      <c r="G534" s="32"/>
      <c r="Q534" s="33"/>
      <c r="S534" s="44"/>
      <c r="T534" s="44"/>
      <c r="Y534" s="32"/>
    </row>
    <row r="535" ht="15.75" customHeight="1">
      <c r="G535" s="32"/>
      <c r="Q535" s="33"/>
      <c r="S535" s="44"/>
      <c r="T535" s="44"/>
      <c r="Y535" s="32"/>
    </row>
    <row r="536" ht="15.75" customHeight="1">
      <c r="G536" s="32"/>
      <c r="Q536" s="33"/>
      <c r="S536" s="44"/>
      <c r="T536" s="44"/>
      <c r="Y536" s="32"/>
    </row>
    <row r="537" ht="15.75" customHeight="1">
      <c r="G537" s="32"/>
      <c r="Q537" s="33"/>
      <c r="S537" s="44"/>
      <c r="T537" s="44"/>
      <c r="Y537" s="32"/>
    </row>
    <row r="538" ht="15.75" customHeight="1">
      <c r="G538" s="32"/>
      <c r="Q538" s="33"/>
      <c r="S538" s="44"/>
      <c r="T538" s="44"/>
      <c r="Y538" s="32"/>
    </row>
    <row r="539" ht="15.75" customHeight="1">
      <c r="G539" s="32"/>
      <c r="Q539" s="33"/>
      <c r="S539" s="44"/>
      <c r="T539" s="44"/>
      <c r="Y539" s="32"/>
    </row>
    <row r="540" ht="15.75" customHeight="1">
      <c r="G540" s="32"/>
      <c r="Q540" s="33"/>
      <c r="S540" s="44"/>
      <c r="T540" s="44"/>
      <c r="Y540" s="32"/>
    </row>
    <row r="541" ht="15.75" customHeight="1">
      <c r="G541" s="32"/>
      <c r="Q541" s="33"/>
      <c r="S541" s="44"/>
      <c r="T541" s="44"/>
      <c r="Y541" s="32"/>
    </row>
    <row r="542" ht="15.75" customHeight="1">
      <c r="G542" s="32"/>
      <c r="Q542" s="33"/>
      <c r="S542" s="44"/>
      <c r="T542" s="44"/>
      <c r="Y542" s="32"/>
    </row>
    <row r="543" ht="15.75" customHeight="1">
      <c r="G543" s="32"/>
      <c r="Q543" s="33"/>
      <c r="S543" s="44"/>
      <c r="T543" s="44"/>
      <c r="Y543" s="32"/>
    </row>
    <row r="544" ht="15.75" customHeight="1">
      <c r="G544" s="32"/>
      <c r="Q544" s="33"/>
      <c r="S544" s="44"/>
      <c r="T544" s="44"/>
      <c r="Y544" s="32"/>
    </row>
    <row r="545" ht="15.75" customHeight="1">
      <c r="G545" s="32"/>
      <c r="Q545" s="33"/>
      <c r="S545" s="44"/>
      <c r="T545" s="44"/>
      <c r="Y545" s="32"/>
    </row>
    <row r="546" ht="15.75" customHeight="1">
      <c r="G546" s="32"/>
      <c r="Q546" s="33"/>
      <c r="S546" s="44"/>
      <c r="T546" s="44"/>
      <c r="Y546" s="32"/>
    </row>
    <row r="547" ht="15.75" customHeight="1">
      <c r="G547" s="32"/>
      <c r="Q547" s="33"/>
      <c r="S547" s="44"/>
      <c r="T547" s="44"/>
      <c r="Y547" s="32"/>
    </row>
    <row r="548" ht="15.75" customHeight="1">
      <c r="G548" s="32"/>
      <c r="Q548" s="33"/>
      <c r="S548" s="44"/>
      <c r="T548" s="44"/>
      <c r="Y548" s="32"/>
    </row>
    <row r="549" ht="15.75" customHeight="1">
      <c r="G549" s="32"/>
      <c r="Q549" s="33"/>
      <c r="S549" s="44"/>
      <c r="T549" s="44"/>
      <c r="Y549" s="32"/>
    </row>
    <row r="550" ht="15.75" customHeight="1">
      <c r="G550" s="32"/>
      <c r="Q550" s="33"/>
      <c r="S550" s="44"/>
      <c r="T550" s="44"/>
      <c r="Y550" s="32"/>
    </row>
    <row r="551" ht="15.75" customHeight="1">
      <c r="G551" s="32"/>
      <c r="Q551" s="33"/>
      <c r="S551" s="44"/>
      <c r="T551" s="44"/>
      <c r="Y551" s="32"/>
    </row>
    <row r="552" ht="15.75" customHeight="1">
      <c r="G552" s="32"/>
      <c r="Q552" s="33"/>
      <c r="S552" s="44"/>
      <c r="T552" s="44"/>
      <c r="Y552" s="32"/>
    </row>
    <row r="553" ht="15.75" customHeight="1">
      <c r="G553" s="32"/>
      <c r="Q553" s="33"/>
      <c r="S553" s="44"/>
      <c r="T553" s="44"/>
      <c r="Y553" s="32"/>
    </row>
    <row r="554" ht="15.75" customHeight="1">
      <c r="G554" s="32"/>
      <c r="Q554" s="33"/>
      <c r="S554" s="44"/>
      <c r="T554" s="44"/>
      <c r="Y554" s="32"/>
    </row>
    <row r="555" ht="15.75" customHeight="1">
      <c r="G555" s="32"/>
      <c r="Q555" s="33"/>
      <c r="S555" s="44"/>
      <c r="T555" s="44"/>
      <c r="Y555" s="32"/>
    </row>
    <row r="556" ht="15.75" customHeight="1">
      <c r="G556" s="32"/>
      <c r="Q556" s="33"/>
      <c r="S556" s="44"/>
      <c r="T556" s="44"/>
      <c r="Y556" s="32"/>
    </row>
    <row r="557" ht="15.75" customHeight="1">
      <c r="G557" s="32"/>
      <c r="Q557" s="33"/>
      <c r="S557" s="44"/>
      <c r="T557" s="44"/>
      <c r="Y557" s="32"/>
    </row>
    <row r="558" ht="15.75" customHeight="1">
      <c r="G558" s="32"/>
      <c r="Q558" s="33"/>
      <c r="S558" s="44"/>
      <c r="T558" s="44"/>
      <c r="Y558" s="32"/>
    </row>
    <row r="559" ht="15.75" customHeight="1">
      <c r="G559" s="32"/>
      <c r="Q559" s="33"/>
      <c r="S559" s="44"/>
      <c r="T559" s="44"/>
      <c r="Y559" s="32"/>
    </row>
    <row r="560" ht="15.75" customHeight="1">
      <c r="G560" s="32"/>
      <c r="Q560" s="33"/>
      <c r="S560" s="44"/>
      <c r="T560" s="44"/>
      <c r="Y560" s="32"/>
    </row>
    <row r="561" ht="15.75" customHeight="1">
      <c r="G561" s="32"/>
      <c r="Q561" s="33"/>
      <c r="S561" s="44"/>
      <c r="T561" s="44"/>
      <c r="Y561" s="32"/>
    </row>
    <row r="562" ht="15.75" customHeight="1">
      <c r="G562" s="32"/>
      <c r="Q562" s="33"/>
      <c r="S562" s="44"/>
      <c r="T562" s="44"/>
      <c r="Y562" s="32"/>
    </row>
    <row r="563" ht="15.75" customHeight="1">
      <c r="G563" s="32"/>
      <c r="Q563" s="33"/>
      <c r="S563" s="44"/>
      <c r="T563" s="44"/>
      <c r="Y563" s="32"/>
    </row>
    <row r="564" ht="15.75" customHeight="1">
      <c r="G564" s="32"/>
      <c r="Q564" s="33"/>
      <c r="S564" s="44"/>
      <c r="T564" s="44"/>
      <c r="Y564" s="32"/>
    </row>
    <row r="565" ht="15.75" customHeight="1">
      <c r="G565" s="32"/>
      <c r="Q565" s="33"/>
      <c r="S565" s="44"/>
      <c r="T565" s="44"/>
      <c r="Y565" s="32"/>
    </row>
    <row r="566" ht="15.75" customHeight="1">
      <c r="G566" s="32"/>
      <c r="Q566" s="33"/>
      <c r="S566" s="44"/>
      <c r="T566" s="44"/>
      <c r="Y566" s="32"/>
    </row>
    <row r="567" ht="15.75" customHeight="1">
      <c r="G567" s="32"/>
      <c r="Q567" s="33"/>
      <c r="S567" s="44"/>
      <c r="T567" s="44"/>
      <c r="Y567" s="32"/>
    </row>
    <row r="568" ht="15.75" customHeight="1">
      <c r="G568" s="32"/>
      <c r="Q568" s="33"/>
      <c r="S568" s="44"/>
      <c r="T568" s="44"/>
      <c r="Y568" s="32"/>
    </row>
    <row r="569" ht="15.75" customHeight="1">
      <c r="G569" s="32"/>
      <c r="Q569" s="33"/>
      <c r="S569" s="44"/>
      <c r="T569" s="44"/>
      <c r="Y569" s="32"/>
    </row>
    <row r="570" ht="15.75" customHeight="1">
      <c r="G570" s="32"/>
      <c r="Q570" s="33"/>
      <c r="S570" s="44"/>
      <c r="T570" s="44"/>
      <c r="Y570" s="32"/>
    </row>
    <row r="571" ht="15.75" customHeight="1">
      <c r="G571" s="32"/>
      <c r="Q571" s="33"/>
      <c r="S571" s="44"/>
      <c r="T571" s="44"/>
      <c r="Y571" s="32"/>
    </row>
    <row r="572" ht="15.75" customHeight="1">
      <c r="G572" s="32"/>
      <c r="Q572" s="33"/>
      <c r="S572" s="44"/>
      <c r="T572" s="44"/>
      <c r="Y572" s="32"/>
    </row>
    <row r="573" ht="15.75" customHeight="1">
      <c r="G573" s="32"/>
      <c r="Q573" s="33"/>
      <c r="S573" s="44"/>
      <c r="T573" s="44"/>
      <c r="Y573" s="32"/>
    </row>
    <row r="574" ht="15.75" customHeight="1">
      <c r="G574" s="32"/>
      <c r="Q574" s="33"/>
      <c r="S574" s="44"/>
      <c r="T574" s="44"/>
      <c r="Y574" s="32"/>
    </row>
    <row r="575" ht="15.75" customHeight="1">
      <c r="G575" s="32"/>
      <c r="Q575" s="33"/>
      <c r="S575" s="44"/>
      <c r="T575" s="44"/>
      <c r="Y575" s="32"/>
    </row>
    <row r="576" ht="15.75" customHeight="1">
      <c r="G576" s="32"/>
      <c r="Q576" s="33"/>
      <c r="S576" s="44"/>
      <c r="T576" s="44"/>
      <c r="Y576" s="32"/>
    </row>
    <row r="577" ht="15.75" customHeight="1">
      <c r="G577" s="32"/>
      <c r="Q577" s="33"/>
      <c r="S577" s="44"/>
      <c r="T577" s="44"/>
      <c r="Y577" s="32"/>
    </row>
    <row r="578" ht="15.75" customHeight="1">
      <c r="G578" s="32"/>
      <c r="Q578" s="33"/>
      <c r="S578" s="44"/>
      <c r="T578" s="44"/>
      <c r="Y578" s="32"/>
    </row>
    <row r="579" ht="15.75" customHeight="1">
      <c r="G579" s="32"/>
      <c r="Q579" s="33"/>
      <c r="S579" s="44"/>
      <c r="T579" s="44"/>
      <c r="Y579" s="32"/>
    </row>
    <row r="580" ht="15.75" customHeight="1">
      <c r="G580" s="32"/>
      <c r="Q580" s="33"/>
      <c r="S580" s="44"/>
      <c r="T580" s="44"/>
      <c r="Y580" s="32"/>
    </row>
    <row r="581" ht="15.75" customHeight="1">
      <c r="G581" s="32"/>
      <c r="Q581" s="33"/>
      <c r="S581" s="44"/>
      <c r="T581" s="44"/>
      <c r="Y581" s="32"/>
    </row>
    <row r="582" ht="15.75" customHeight="1">
      <c r="G582" s="32"/>
      <c r="Q582" s="33"/>
      <c r="S582" s="44"/>
      <c r="T582" s="44"/>
      <c r="Y582" s="32"/>
    </row>
    <row r="583" ht="15.75" customHeight="1">
      <c r="G583" s="32"/>
      <c r="Q583" s="33"/>
      <c r="S583" s="44"/>
      <c r="T583" s="44"/>
      <c r="Y583" s="32"/>
    </row>
    <row r="584" ht="15.75" customHeight="1">
      <c r="G584" s="32"/>
      <c r="Q584" s="33"/>
      <c r="S584" s="44"/>
      <c r="T584" s="44"/>
      <c r="Y584" s="32"/>
    </row>
    <row r="585" ht="15.75" customHeight="1">
      <c r="G585" s="32"/>
      <c r="Q585" s="33"/>
      <c r="S585" s="44"/>
      <c r="T585" s="44"/>
      <c r="Y585" s="32"/>
    </row>
    <row r="586" ht="15.75" customHeight="1">
      <c r="G586" s="32"/>
      <c r="Q586" s="33"/>
      <c r="S586" s="44"/>
      <c r="T586" s="44"/>
      <c r="Y586" s="32"/>
    </row>
    <row r="587" ht="15.75" customHeight="1">
      <c r="G587" s="32"/>
      <c r="Q587" s="33"/>
      <c r="S587" s="44"/>
      <c r="T587" s="44"/>
      <c r="Y587" s="32"/>
    </row>
    <row r="588" ht="15.75" customHeight="1">
      <c r="G588" s="32"/>
      <c r="Q588" s="33"/>
      <c r="S588" s="44"/>
      <c r="T588" s="44"/>
      <c r="Y588" s="32"/>
    </row>
    <row r="589" ht="15.75" customHeight="1">
      <c r="G589" s="32"/>
      <c r="Q589" s="33"/>
      <c r="S589" s="44"/>
      <c r="T589" s="44"/>
      <c r="Y589" s="32"/>
    </row>
    <row r="590" ht="15.75" customHeight="1">
      <c r="G590" s="32"/>
      <c r="Q590" s="33"/>
      <c r="S590" s="44"/>
      <c r="T590" s="44"/>
      <c r="Y590" s="32"/>
    </row>
    <row r="591" ht="15.75" customHeight="1">
      <c r="G591" s="32"/>
      <c r="Q591" s="33"/>
      <c r="S591" s="44"/>
      <c r="T591" s="44"/>
      <c r="Y591" s="32"/>
    </row>
    <row r="592" ht="15.75" customHeight="1">
      <c r="G592" s="32"/>
      <c r="Q592" s="33"/>
      <c r="S592" s="44"/>
      <c r="T592" s="44"/>
      <c r="Y592" s="32"/>
    </row>
    <row r="593" ht="15.75" customHeight="1">
      <c r="G593" s="32"/>
      <c r="Q593" s="33"/>
      <c r="S593" s="44"/>
      <c r="T593" s="44"/>
      <c r="Y593" s="32"/>
    </row>
    <row r="594" ht="15.75" customHeight="1">
      <c r="G594" s="32"/>
      <c r="Q594" s="33"/>
      <c r="S594" s="44"/>
      <c r="T594" s="44"/>
      <c r="Y594" s="32"/>
    </row>
    <row r="595" ht="15.75" customHeight="1">
      <c r="G595" s="32"/>
      <c r="Q595" s="33"/>
      <c r="S595" s="44"/>
      <c r="T595" s="44"/>
      <c r="Y595" s="32"/>
    </row>
    <row r="596" ht="15.75" customHeight="1">
      <c r="G596" s="32"/>
      <c r="Q596" s="33"/>
      <c r="S596" s="44"/>
      <c r="T596" s="44"/>
      <c r="Y596" s="32"/>
    </row>
    <row r="597" ht="15.75" customHeight="1">
      <c r="G597" s="32"/>
      <c r="Q597" s="33"/>
      <c r="S597" s="44"/>
      <c r="T597" s="44"/>
      <c r="Y597" s="32"/>
    </row>
    <row r="598" ht="15.75" customHeight="1">
      <c r="G598" s="32"/>
      <c r="Q598" s="33"/>
      <c r="S598" s="44"/>
      <c r="T598" s="44"/>
      <c r="Y598" s="32"/>
    </row>
    <row r="599" ht="15.75" customHeight="1">
      <c r="G599" s="32"/>
      <c r="Q599" s="33"/>
      <c r="S599" s="44"/>
      <c r="T599" s="44"/>
      <c r="Y599" s="32"/>
    </row>
    <row r="600" ht="15.75" customHeight="1">
      <c r="G600" s="32"/>
      <c r="Q600" s="33"/>
      <c r="S600" s="44"/>
      <c r="T600" s="44"/>
      <c r="Y600" s="32"/>
    </row>
    <row r="601" ht="15.75" customHeight="1">
      <c r="G601" s="32"/>
      <c r="Q601" s="33"/>
      <c r="S601" s="44"/>
      <c r="T601" s="44"/>
      <c r="Y601" s="32"/>
    </row>
    <row r="602" ht="15.75" customHeight="1">
      <c r="G602" s="32"/>
      <c r="Q602" s="33"/>
      <c r="S602" s="44"/>
      <c r="T602" s="44"/>
      <c r="Y602" s="32"/>
    </row>
    <row r="603" ht="15.75" customHeight="1">
      <c r="G603" s="32"/>
      <c r="Q603" s="33"/>
      <c r="S603" s="44"/>
      <c r="T603" s="44"/>
      <c r="Y603" s="32"/>
    </row>
    <row r="604" ht="15.75" customHeight="1">
      <c r="G604" s="32"/>
      <c r="Q604" s="33"/>
      <c r="S604" s="44"/>
      <c r="T604" s="44"/>
      <c r="Y604" s="32"/>
    </row>
    <row r="605" ht="15.75" customHeight="1">
      <c r="G605" s="32"/>
      <c r="Q605" s="33"/>
      <c r="S605" s="44"/>
      <c r="T605" s="44"/>
      <c r="Y605" s="32"/>
    </row>
    <row r="606" ht="15.75" customHeight="1">
      <c r="G606" s="32"/>
      <c r="Q606" s="33"/>
      <c r="S606" s="44"/>
      <c r="T606" s="44"/>
      <c r="Y606" s="32"/>
    </row>
    <row r="607" ht="15.75" customHeight="1">
      <c r="G607" s="32"/>
      <c r="Q607" s="33"/>
      <c r="S607" s="44"/>
      <c r="T607" s="44"/>
      <c r="Y607" s="32"/>
    </row>
    <row r="608" ht="15.75" customHeight="1">
      <c r="G608" s="32"/>
      <c r="Q608" s="33"/>
      <c r="S608" s="44"/>
      <c r="T608" s="44"/>
      <c r="Y608" s="32"/>
    </row>
    <row r="609" ht="15.75" customHeight="1">
      <c r="G609" s="32"/>
      <c r="Q609" s="33"/>
      <c r="S609" s="44"/>
      <c r="T609" s="44"/>
      <c r="Y609" s="32"/>
    </row>
    <row r="610" ht="15.75" customHeight="1">
      <c r="G610" s="32"/>
      <c r="Q610" s="33"/>
      <c r="S610" s="44"/>
      <c r="T610" s="44"/>
      <c r="Y610" s="32"/>
    </row>
    <row r="611" ht="15.75" customHeight="1">
      <c r="G611" s="32"/>
      <c r="Q611" s="33"/>
      <c r="S611" s="44"/>
      <c r="T611" s="44"/>
      <c r="Y611" s="32"/>
    </row>
    <row r="612" ht="15.75" customHeight="1">
      <c r="G612" s="32"/>
      <c r="Q612" s="33"/>
      <c r="S612" s="44"/>
      <c r="T612" s="44"/>
      <c r="Y612" s="32"/>
    </row>
    <row r="613" ht="15.75" customHeight="1">
      <c r="G613" s="32"/>
      <c r="Q613" s="33"/>
      <c r="S613" s="44"/>
      <c r="T613" s="44"/>
      <c r="Y613" s="32"/>
    </row>
    <row r="614" ht="15.75" customHeight="1">
      <c r="G614" s="32"/>
      <c r="Q614" s="33"/>
      <c r="S614" s="44"/>
      <c r="T614" s="44"/>
      <c r="Y614" s="32"/>
    </row>
    <row r="615" ht="15.75" customHeight="1">
      <c r="G615" s="32"/>
      <c r="Q615" s="33"/>
      <c r="S615" s="44"/>
      <c r="T615" s="44"/>
      <c r="Y615" s="32"/>
    </row>
    <row r="616" ht="15.75" customHeight="1">
      <c r="G616" s="32"/>
      <c r="Q616" s="33"/>
      <c r="S616" s="44"/>
      <c r="T616" s="44"/>
      <c r="Y616" s="32"/>
    </row>
    <row r="617" ht="15.75" customHeight="1">
      <c r="G617" s="32"/>
      <c r="Q617" s="33"/>
      <c r="S617" s="44"/>
      <c r="T617" s="44"/>
      <c r="Y617" s="32"/>
    </row>
    <row r="618" ht="15.75" customHeight="1">
      <c r="G618" s="32"/>
      <c r="Q618" s="33"/>
      <c r="S618" s="44"/>
      <c r="T618" s="44"/>
      <c r="Y618" s="32"/>
    </row>
    <row r="619" ht="15.75" customHeight="1">
      <c r="G619" s="32"/>
      <c r="Q619" s="33"/>
      <c r="S619" s="44"/>
      <c r="T619" s="44"/>
      <c r="Y619" s="32"/>
    </row>
    <row r="620" ht="15.75" customHeight="1">
      <c r="G620" s="32"/>
      <c r="Q620" s="33"/>
      <c r="S620" s="44"/>
      <c r="T620" s="44"/>
      <c r="Y620" s="32"/>
    </row>
    <row r="621" ht="15.75" customHeight="1">
      <c r="G621" s="32"/>
      <c r="Q621" s="33"/>
      <c r="S621" s="44"/>
      <c r="T621" s="44"/>
      <c r="Y621" s="32"/>
    </row>
    <row r="622" ht="15.75" customHeight="1">
      <c r="G622" s="32"/>
      <c r="Q622" s="33"/>
      <c r="S622" s="44"/>
      <c r="T622" s="44"/>
      <c r="Y622" s="32"/>
    </row>
    <row r="623" ht="15.75" customHeight="1">
      <c r="G623" s="32"/>
      <c r="Q623" s="33"/>
      <c r="S623" s="44"/>
      <c r="T623" s="44"/>
      <c r="Y623" s="32"/>
    </row>
    <row r="624" ht="15.75" customHeight="1">
      <c r="G624" s="32"/>
      <c r="Q624" s="33"/>
      <c r="S624" s="44"/>
      <c r="T624" s="44"/>
      <c r="Y624" s="32"/>
    </row>
    <row r="625" ht="15.75" customHeight="1">
      <c r="G625" s="32"/>
      <c r="Q625" s="33"/>
      <c r="S625" s="44"/>
      <c r="T625" s="44"/>
      <c r="Y625" s="32"/>
    </row>
    <row r="626" ht="15.75" customHeight="1">
      <c r="G626" s="32"/>
      <c r="Q626" s="33"/>
      <c r="S626" s="44"/>
      <c r="T626" s="44"/>
      <c r="Y626" s="32"/>
    </row>
    <row r="627" ht="15.75" customHeight="1">
      <c r="G627" s="32"/>
      <c r="Q627" s="33"/>
      <c r="S627" s="44"/>
      <c r="T627" s="44"/>
      <c r="Y627" s="32"/>
    </row>
    <row r="628" ht="15.75" customHeight="1">
      <c r="G628" s="32"/>
      <c r="Q628" s="33"/>
      <c r="S628" s="44"/>
      <c r="T628" s="44"/>
      <c r="Y628" s="32"/>
    </row>
    <row r="629" ht="15.75" customHeight="1">
      <c r="G629" s="32"/>
      <c r="Q629" s="33"/>
      <c r="S629" s="44"/>
      <c r="T629" s="44"/>
      <c r="Y629" s="32"/>
    </row>
    <row r="630" ht="15.75" customHeight="1">
      <c r="G630" s="32"/>
      <c r="Q630" s="33"/>
      <c r="S630" s="44"/>
      <c r="T630" s="44"/>
      <c r="Y630" s="32"/>
    </row>
    <row r="631" ht="15.75" customHeight="1">
      <c r="G631" s="32"/>
      <c r="Q631" s="33"/>
      <c r="S631" s="44"/>
      <c r="T631" s="44"/>
      <c r="Y631" s="32"/>
    </row>
    <row r="632" ht="15.75" customHeight="1">
      <c r="G632" s="32"/>
      <c r="Q632" s="33"/>
      <c r="S632" s="44"/>
      <c r="T632" s="44"/>
      <c r="Y632" s="32"/>
    </row>
    <row r="633" ht="15.75" customHeight="1">
      <c r="G633" s="32"/>
      <c r="Q633" s="33"/>
      <c r="S633" s="44"/>
      <c r="T633" s="44"/>
      <c r="Y633" s="32"/>
    </row>
    <row r="634" ht="15.75" customHeight="1">
      <c r="G634" s="32"/>
      <c r="Q634" s="33"/>
      <c r="S634" s="44"/>
      <c r="T634" s="44"/>
      <c r="Y634" s="32"/>
    </row>
    <row r="635" ht="15.75" customHeight="1">
      <c r="G635" s="32"/>
      <c r="Q635" s="33"/>
      <c r="S635" s="44"/>
      <c r="T635" s="44"/>
      <c r="Y635" s="32"/>
    </row>
    <row r="636" ht="15.75" customHeight="1">
      <c r="G636" s="32"/>
      <c r="Q636" s="33"/>
      <c r="S636" s="44"/>
      <c r="T636" s="44"/>
      <c r="Y636" s="32"/>
    </row>
    <row r="637" ht="15.75" customHeight="1">
      <c r="G637" s="32"/>
      <c r="Q637" s="33"/>
      <c r="S637" s="44"/>
      <c r="T637" s="44"/>
      <c r="Y637" s="32"/>
    </row>
    <row r="638" ht="15.75" customHeight="1">
      <c r="G638" s="32"/>
      <c r="Q638" s="33"/>
      <c r="S638" s="44"/>
      <c r="T638" s="44"/>
      <c r="Y638" s="32"/>
    </row>
    <row r="639" ht="15.75" customHeight="1">
      <c r="G639" s="32"/>
      <c r="Q639" s="33"/>
      <c r="S639" s="44"/>
      <c r="T639" s="44"/>
      <c r="Y639" s="32"/>
    </row>
    <row r="640" ht="15.75" customHeight="1">
      <c r="G640" s="32"/>
      <c r="Q640" s="33"/>
      <c r="S640" s="44"/>
      <c r="T640" s="44"/>
      <c r="Y640" s="32"/>
    </row>
    <row r="641" ht="15.75" customHeight="1">
      <c r="G641" s="32"/>
      <c r="Q641" s="33"/>
      <c r="S641" s="44"/>
      <c r="T641" s="44"/>
      <c r="Y641" s="32"/>
    </row>
    <row r="642" ht="15.75" customHeight="1">
      <c r="G642" s="32"/>
      <c r="Q642" s="33"/>
      <c r="S642" s="44"/>
      <c r="T642" s="44"/>
      <c r="Y642" s="32"/>
    </row>
    <row r="643" ht="15.75" customHeight="1">
      <c r="G643" s="32"/>
      <c r="Q643" s="33"/>
      <c r="S643" s="44"/>
      <c r="T643" s="44"/>
      <c r="Y643" s="32"/>
    </row>
    <row r="644" ht="15.75" customHeight="1">
      <c r="G644" s="32"/>
      <c r="Q644" s="33"/>
      <c r="S644" s="44"/>
      <c r="T644" s="44"/>
      <c r="Y644" s="32"/>
    </row>
    <row r="645" ht="15.75" customHeight="1">
      <c r="G645" s="32"/>
      <c r="Q645" s="33"/>
      <c r="S645" s="44"/>
      <c r="T645" s="44"/>
      <c r="Y645" s="32"/>
    </row>
    <row r="646" ht="15.75" customHeight="1">
      <c r="G646" s="32"/>
      <c r="Q646" s="33"/>
      <c r="S646" s="44"/>
      <c r="T646" s="44"/>
      <c r="Y646" s="32"/>
    </row>
    <row r="647" ht="15.75" customHeight="1">
      <c r="G647" s="32"/>
      <c r="Q647" s="33"/>
      <c r="S647" s="44"/>
      <c r="T647" s="44"/>
      <c r="Y647" s="32"/>
    </row>
    <row r="648" ht="15.75" customHeight="1">
      <c r="G648" s="32"/>
      <c r="Q648" s="33"/>
      <c r="S648" s="44"/>
      <c r="T648" s="44"/>
      <c r="Y648" s="32"/>
    </row>
    <row r="649" ht="15.75" customHeight="1">
      <c r="G649" s="32"/>
      <c r="Q649" s="33"/>
      <c r="S649" s="44"/>
      <c r="T649" s="44"/>
      <c r="Y649" s="32"/>
    </row>
    <row r="650" ht="15.75" customHeight="1">
      <c r="G650" s="32"/>
      <c r="Q650" s="33"/>
      <c r="S650" s="44"/>
      <c r="T650" s="44"/>
      <c r="Y650" s="32"/>
    </row>
    <row r="651" ht="15.75" customHeight="1">
      <c r="G651" s="32"/>
      <c r="Q651" s="33"/>
      <c r="S651" s="44"/>
      <c r="T651" s="44"/>
      <c r="Y651" s="32"/>
    </row>
    <row r="652" ht="15.75" customHeight="1">
      <c r="G652" s="32"/>
      <c r="Q652" s="33"/>
      <c r="S652" s="44"/>
      <c r="T652" s="44"/>
      <c r="Y652" s="32"/>
    </row>
    <row r="653" ht="15.75" customHeight="1">
      <c r="G653" s="32"/>
      <c r="Q653" s="33"/>
      <c r="S653" s="44"/>
      <c r="T653" s="44"/>
      <c r="Y653" s="32"/>
    </row>
    <row r="654" ht="15.75" customHeight="1">
      <c r="G654" s="32"/>
      <c r="Q654" s="33"/>
      <c r="S654" s="44"/>
      <c r="T654" s="44"/>
      <c r="Y654" s="32"/>
    </row>
    <row r="655" ht="15.75" customHeight="1">
      <c r="G655" s="32"/>
      <c r="Q655" s="33"/>
      <c r="S655" s="44"/>
      <c r="T655" s="44"/>
      <c r="Y655" s="32"/>
    </row>
    <row r="656" ht="15.75" customHeight="1">
      <c r="G656" s="32"/>
      <c r="Q656" s="33"/>
      <c r="S656" s="44"/>
      <c r="T656" s="44"/>
      <c r="Y656" s="32"/>
    </row>
    <row r="657" ht="15.75" customHeight="1">
      <c r="G657" s="32"/>
      <c r="Q657" s="33"/>
      <c r="S657" s="44"/>
      <c r="T657" s="44"/>
      <c r="Y657" s="32"/>
    </row>
    <row r="658" ht="15.75" customHeight="1">
      <c r="G658" s="32"/>
      <c r="Q658" s="33"/>
      <c r="S658" s="44"/>
      <c r="T658" s="44"/>
      <c r="Y658" s="32"/>
    </row>
    <row r="659" ht="15.75" customHeight="1">
      <c r="G659" s="32"/>
      <c r="Q659" s="33"/>
      <c r="S659" s="44"/>
      <c r="T659" s="44"/>
      <c r="Y659" s="32"/>
    </row>
    <row r="660" ht="15.75" customHeight="1">
      <c r="G660" s="32"/>
      <c r="Q660" s="33"/>
      <c r="S660" s="44"/>
      <c r="T660" s="44"/>
      <c r="Y660" s="32"/>
    </row>
    <row r="661" ht="15.75" customHeight="1">
      <c r="G661" s="32"/>
      <c r="Q661" s="33"/>
      <c r="S661" s="44"/>
      <c r="T661" s="44"/>
      <c r="Y661" s="32"/>
    </row>
    <row r="662" ht="15.75" customHeight="1">
      <c r="G662" s="32"/>
      <c r="Q662" s="33"/>
      <c r="S662" s="44"/>
      <c r="T662" s="44"/>
      <c r="Y662" s="32"/>
    </row>
    <row r="663" ht="15.75" customHeight="1">
      <c r="G663" s="32"/>
      <c r="Q663" s="33"/>
      <c r="S663" s="44"/>
      <c r="T663" s="44"/>
      <c r="Y663" s="32"/>
    </row>
    <row r="664" ht="15.75" customHeight="1">
      <c r="G664" s="32"/>
      <c r="Q664" s="33"/>
      <c r="S664" s="44"/>
      <c r="T664" s="44"/>
      <c r="Y664" s="32"/>
    </row>
    <row r="665" ht="15.75" customHeight="1">
      <c r="G665" s="32"/>
      <c r="Q665" s="33"/>
      <c r="S665" s="44"/>
      <c r="T665" s="44"/>
      <c r="Y665" s="32"/>
    </row>
    <row r="666" ht="15.75" customHeight="1">
      <c r="G666" s="32"/>
      <c r="Q666" s="33"/>
      <c r="S666" s="44"/>
      <c r="T666" s="44"/>
      <c r="Y666" s="32"/>
    </row>
    <row r="667" ht="15.75" customHeight="1">
      <c r="G667" s="32"/>
      <c r="Q667" s="33"/>
      <c r="S667" s="44"/>
      <c r="T667" s="44"/>
      <c r="Y667" s="32"/>
    </row>
    <row r="668" ht="15.75" customHeight="1">
      <c r="G668" s="32"/>
      <c r="Q668" s="33"/>
      <c r="S668" s="44"/>
      <c r="T668" s="44"/>
      <c r="Y668" s="32"/>
    </row>
    <row r="669" ht="15.75" customHeight="1">
      <c r="G669" s="32"/>
      <c r="Q669" s="33"/>
      <c r="S669" s="44"/>
      <c r="T669" s="44"/>
      <c r="Y669" s="32"/>
    </row>
    <row r="670" ht="15.75" customHeight="1">
      <c r="G670" s="32"/>
      <c r="Q670" s="33"/>
      <c r="S670" s="44"/>
      <c r="T670" s="44"/>
      <c r="Y670" s="32"/>
    </row>
    <row r="671" ht="15.75" customHeight="1">
      <c r="G671" s="32"/>
      <c r="Q671" s="33"/>
      <c r="S671" s="44"/>
      <c r="T671" s="44"/>
      <c r="Y671" s="32"/>
    </row>
    <row r="672" ht="15.75" customHeight="1">
      <c r="G672" s="32"/>
      <c r="Q672" s="33"/>
      <c r="S672" s="44"/>
      <c r="T672" s="44"/>
      <c r="Y672" s="32"/>
    </row>
    <row r="673" ht="15.75" customHeight="1">
      <c r="G673" s="32"/>
      <c r="Q673" s="33"/>
      <c r="S673" s="44"/>
      <c r="T673" s="44"/>
      <c r="Y673" s="32"/>
    </row>
    <row r="674" ht="15.75" customHeight="1">
      <c r="G674" s="32"/>
      <c r="Q674" s="33"/>
      <c r="S674" s="44"/>
      <c r="T674" s="44"/>
      <c r="Y674" s="32"/>
    </row>
    <row r="675" ht="15.75" customHeight="1">
      <c r="G675" s="32"/>
      <c r="Q675" s="33"/>
      <c r="S675" s="44"/>
      <c r="T675" s="44"/>
      <c r="Y675" s="32"/>
    </row>
    <row r="676" ht="15.75" customHeight="1">
      <c r="G676" s="32"/>
      <c r="Q676" s="33"/>
      <c r="S676" s="44"/>
      <c r="T676" s="44"/>
      <c r="Y676" s="32"/>
    </row>
    <row r="677" ht="15.75" customHeight="1">
      <c r="G677" s="32"/>
      <c r="Q677" s="33"/>
      <c r="S677" s="44"/>
      <c r="T677" s="44"/>
      <c r="Y677" s="32"/>
    </row>
    <row r="678" ht="15.75" customHeight="1">
      <c r="G678" s="32"/>
      <c r="Q678" s="33"/>
      <c r="S678" s="44"/>
      <c r="T678" s="44"/>
      <c r="Y678" s="32"/>
    </row>
    <row r="679" ht="15.75" customHeight="1">
      <c r="G679" s="32"/>
      <c r="Q679" s="33"/>
      <c r="S679" s="44"/>
      <c r="T679" s="44"/>
      <c r="Y679" s="32"/>
    </row>
    <row r="680" ht="15.75" customHeight="1">
      <c r="G680" s="32"/>
      <c r="Q680" s="33"/>
      <c r="S680" s="44"/>
      <c r="T680" s="44"/>
      <c r="Y680" s="32"/>
    </row>
    <row r="681" ht="15.75" customHeight="1">
      <c r="G681" s="32"/>
      <c r="Q681" s="33"/>
      <c r="S681" s="44"/>
      <c r="T681" s="44"/>
      <c r="Y681" s="32"/>
    </row>
    <row r="682" ht="15.75" customHeight="1">
      <c r="G682" s="32"/>
      <c r="Q682" s="33"/>
      <c r="S682" s="44"/>
      <c r="T682" s="44"/>
      <c r="Y682" s="32"/>
    </row>
    <row r="683" ht="15.75" customHeight="1">
      <c r="G683" s="32"/>
      <c r="Q683" s="33"/>
      <c r="S683" s="44"/>
      <c r="T683" s="44"/>
      <c r="Y683" s="32"/>
    </row>
    <row r="684" ht="15.75" customHeight="1">
      <c r="G684" s="32"/>
      <c r="Q684" s="33"/>
      <c r="S684" s="44"/>
      <c r="T684" s="44"/>
      <c r="Y684" s="32"/>
    </row>
    <row r="685" ht="15.75" customHeight="1">
      <c r="G685" s="32"/>
      <c r="Q685" s="33"/>
      <c r="S685" s="44"/>
      <c r="T685" s="44"/>
      <c r="Y685" s="32"/>
    </row>
    <row r="686" ht="15.75" customHeight="1">
      <c r="G686" s="32"/>
      <c r="Q686" s="33"/>
      <c r="S686" s="44"/>
      <c r="T686" s="44"/>
      <c r="Y686" s="32"/>
    </row>
    <row r="687" ht="15.75" customHeight="1">
      <c r="G687" s="32"/>
      <c r="Q687" s="33"/>
      <c r="S687" s="44"/>
      <c r="T687" s="44"/>
      <c r="Y687" s="32"/>
    </row>
    <row r="688" ht="15.75" customHeight="1">
      <c r="G688" s="32"/>
      <c r="Q688" s="33"/>
      <c r="S688" s="44"/>
      <c r="T688" s="44"/>
      <c r="Y688" s="32"/>
    </row>
    <row r="689" ht="15.75" customHeight="1">
      <c r="G689" s="32"/>
      <c r="Q689" s="33"/>
      <c r="S689" s="44"/>
      <c r="T689" s="44"/>
      <c r="Y689" s="32"/>
    </row>
    <row r="690" ht="15.75" customHeight="1">
      <c r="G690" s="32"/>
      <c r="Q690" s="33"/>
      <c r="S690" s="44"/>
      <c r="T690" s="44"/>
      <c r="Y690" s="32"/>
    </row>
    <row r="691" ht="15.75" customHeight="1">
      <c r="G691" s="32"/>
      <c r="Q691" s="33"/>
      <c r="S691" s="44"/>
      <c r="T691" s="44"/>
      <c r="Y691" s="32"/>
    </row>
    <row r="692" ht="15.75" customHeight="1">
      <c r="G692" s="32"/>
      <c r="Q692" s="33"/>
      <c r="S692" s="44"/>
      <c r="T692" s="44"/>
      <c r="Y692" s="32"/>
    </row>
    <row r="693" ht="15.75" customHeight="1">
      <c r="G693" s="32"/>
      <c r="Q693" s="33"/>
      <c r="S693" s="44"/>
      <c r="T693" s="44"/>
      <c r="Y693" s="32"/>
    </row>
    <row r="694" ht="15.75" customHeight="1">
      <c r="G694" s="32"/>
      <c r="Q694" s="33"/>
      <c r="S694" s="44"/>
      <c r="T694" s="44"/>
      <c r="Y694" s="32"/>
    </row>
    <row r="695" ht="15.75" customHeight="1">
      <c r="G695" s="32"/>
      <c r="Q695" s="33"/>
      <c r="S695" s="44"/>
      <c r="T695" s="44"/>
      <c r="Y695" s="32"/>
    </row>
    <row r="696" ht="15.75" customHeight="1">
      <c r="G696" s="32"/>
      <c r="Q696" s="33"/>
      <c r="S696" s="44"/>
      <c r="T696" s="44"/>
      <c r="Y696" s="32"/>
    </row>
    <row r="697" ht="15.75" customHeight="1">
      <c r="G697" s="32"/>
      <c r="Q697" s="33"/>
      <c r="S697" s="44"/>
      <c r="T697" s="44"/>
      <c r="Y697" s="32"/>
    </row>
    <row r="698" ht="15.75" customHeight="1">
      <c r="G698" s="32"/>
      <c r="Q698" s="33"/>
      <c r="S698" s="44"/>
      <c r="T698" s="44"/>
      <c r="Y698" s="32"/>
    </row>
    <row r="699" ht="15.75" customHeight="1">
      <c r="G699" s="32"/>
      <c r="Q699" s="33"/>
      <c r="S699" s="44"/>
      <c r="T699" s="44"/>
      <c r="Y699" s="32"/>
    </row>
    <row r="700" ht="15.75" customHeight="1">
      <c r="G700" s="32"/>
      <c r="Q700" s="33"/>
      <c r="S700" s="44"/>
      <c r="T700" s="44"/>
      <c r="Y700" s="32"/>
    </row>
    <row r="701" ht="15.75" customHeight="1">
      <c r="G701" s="32"/>
      <c r="Q701" s="33"/>
      <c r="S701" s="44"/>
      <c r="T701" s="44"/>
      <c r="Y701" s="32"/>
    </row>
    <row r="702" ht="15.75" customHeight="1">
      <c r="G702" s="32"/>
      <c r="Q702" s="33"/>
      <c r="S702" s="44"/>
      <c r="T702" s="44"/>
      <c r="Y702" s="32"/>
    </row>
    <row r="703" ht="15.75" customHeight="1">
      <c r="G703" s="32"/>
      <c r="Q703" s="33"/>
      <c r="S703" s="44"/>
      <c r="T703" s="44"/>
      <c r="Y703" s="32"/>
    </row>
    <row r="704" ht="15.75" customHeight="1">
      <c r="G704" s="32"/>
      <c r="Q704" s="33"/>
      <c r="S704" s="44"/>
      <c r="T704" s="44"/>
      <c r="Y704" s="32"/>
    </row>
    <row r="705" ht="15.75" customHeight="1">
      <c r="G705" s="32"/>
      <c r="Q705" s="33"/>
      <c r="S705" s="44"/>
      <c r="T705" s="44"/>
      <c r="Y705" s="32"/>
    </row>
    <row r="706" ht="15.75" customHeight="1">
      <c r="G706" s="32"/>
      <c r="Q706" s="33"/>
      <c r="S706" s="44"/>
      <c r="T706" s="44"/>
      <c r="Y706" s="32"/>
    </row>
    <row r="707" ht="15.75" customHeight="1">
      <c r="G707" s="32"/>
      <c r="Q707" s="33"/>
      <c r="S707" s="44"/>
      <c r="T707" s="44"/>
      <c r="Y707" s="32"/>
    </row>
    <row r="708" ht="15.75" customHeight="1">
      <c r="G708" s="32"/>
      <c r="Q708" s="33"/>
      <c r="S708" s="44"/>
      <c r="T708" s="44"/>
      <c r="Y708" s="32"/>
    </row>
    <row r="709" ht="15.75" customHeight="1">
      <c r="G709" s="32"/>
      <c r="Q709" s="33"/>
      <c r="S709" s="44"/>
      <c r="T709" s="44"/>
      <c r="Y709" s="32"/>
    </row>
    <row r="710" ht="15.75" customHeight="1">
      <c r="G710" s="32"/>
      <c r="Q710" s="33"/>
      <c r="S710" s="44"/>
      <c r="T710" s="44"/>
      <c r="Y710" s="32"/>
    </row>
    <row r="711" ht="15.75" customHeight="1">
      <c r="G711" s="32"/>
      <c r="Q711" s="33"/>
      <c r="S711" s="44"/>
      <c r="T711" s="44"/>
      <c r="Y711" s="32"/>
    </row>
    <row r="712" ht="15.75" customHeight="1">
      <c r="G712" s="32"/>
      <c r="Q712" s="33"/>
      <c r="S712" s="44"/>
      <c r="T712" s="44"/>
      <c r="Y712" s="32"/>
    </row>
    <row r="713" ht="15.75" customHeight="1">
      <c r="G713" s="32"/>
      <c r="Q713" s="33"/>
      <c r="S713" s="44"/>
      <c r="T713" s="44"/>
      <c r="Y713" s="32"/>
    </row>
    <row r="714" ht="15.75" customHeight="1">
      <c r="G714" s="32"/>
      <c r="Q714" s="33"/>
      <c r="S714" s="44"/>
      <c r="T714" s="44"/>
      <c r="Y714" s="32"/>
    </row>
    <row r="715" ht="15.75" customHeight="1">
      <c r="G715" s="32"/>
      <c r="Q715" s="33"/>
      <c r="S715" s="44"/>
      <c r="T715" s="44"/>
      <c r="Y715" s="32"/>
    </row>
    <row r="716" ht="15.75" customHeight="1">
      <c r="G716" s="32"/>
      <c r="Q716" s="33"/>
      <c r="S716" s="44"/>
      <c r="T716" s="44"/>
      <c r="Y716" s="32"/>
    </row>
    <row r="717" ht="15.75" customHeight="1">
      <c r="G717" s="32"/>
      <c r="Q717" s="33"/>
      <c r="S717" s="44"/>
      <c r="T717" s="44"/>
      <c r="Y717" s="32"/>
    </row>
    <row r="718" ht="15.75" customHeight="1">
      <c r="G718" s="32"/>
      <c r="Q718" s="33"/>
      <c r="S718" s="44"/>
      <c r="T718" s="44"/>
      <c r="Y718" s="32"/>
    </row>
    <row r="719" ht="15.75" customHeight="1">
      <c r="G719" s="32"/>
      <c r="Q719" s="33"/>
      <c r="S719" s="44"/>
      <c r="T719" s="44"/>
      <c r="Y719" s="32"/>
    </row>
    <row r="720" ht="15.75" customHeight="1">
      <c r="G720" s="32"/>
      <c r="Q720" s="33"/>
      <c r="S720" s="44"/>
      <c r="T720" s="44"/>
      <c r="Y720" s="32"/>
    </row>
    <row r="721" ht="15.75" customHeight="1">
      <c r="G721" s="32"/>
      <c r="Q721" s="33"/>
      <c r="S721" s="44"/>
      <c r="T721" s="44"/>
      <c r="Y721" s="32"/>
    </row>
    <row r="722" ht="15.75" customHeight="1">
      <c r="G722" s="32"/>
      <c r="Q722" s="33"/>
      <c r="S722" s="44"/>
      <c r="T722" s="44"/>
      <c r="Y722" s="32"/>
    </row>
    <row r="723" ht="15.75" customHeight="1">
      <c r="G723" s="32"/>
      <c r="Q723" s="33"/>
      <c r="S723" s="44"/>
      <c r="T723" s="44"/>
      <c r="Y723" s="32"/>
    </row>
    <row r="724" ht="15.75" customHeight="1">
      <c r="G724" s="32"/>
      <c r="Q724" s="33"/>
      <c r="S724" s="44"/>
      <c r="T724" s="44"/>
      <c r="Y724" s="32"/>
    </row>
    <row r="725" ht="15.75" customHeight="1">
      <c r="G725" s="32"/>
      <c r="Q725" s="33"/>
      <c r="S725" s="44"/>
      <c r="T725" s="44"/>
      <c r="Y725" s="32"/>
    </row>
    <row r="726" ht="15.75" customHeight="1">
      <c r="G726" s="32"/>
      <c r="Q726" s="33"/>
      <c r="S726" s="44"/>
      <c r="T726" s="44"/>
      <c r="Y726" s="32"/>
    </row>
    <row r="727" ht="15.75" customHeight="1">
      <c r="G727" s="32"/>
      <c r="Q727" s="33"/>
      <c r="S727" s="44"/>
      <c r="T727" s="44"/>
      <c r="Y727" s="32"/>
    </row>
    <row r="728" ht="15.75" customHeight="1">
      <c r="G728" s="32"/>
      <c r="Q728" s="33"/>
      <c r="S728" s="44"/>
      <c r="T728" s="44"/>
      <c r="Y728" s="32"/>
    </row>
    <row r="729" ht="15.75" customHeight="1">
      <c r="G729" s="32"/>
      <c r="Q729" s="33"/>
      <c r="S729" s="44"/>
      <c r="T729" s="44"/>
      <c r="Y729" s="32"/>
    </row>
    <row r="730" ht="15.75" customHeight="1">
      <c r="G730" s="32"/>
      <c r="Q730" s="33"/>
      <c r="S730" s="44"/>
      <c r="T730" s="44"/>
      <c r="Y730" s="32"/>
    </row>
    <row r="731" ht="15.75" customHeight="1">
      <c r="G731" s="32"/>
      <c r="Q731" s="33"/>
      <c r="S731" s="44"/>
      <c r="T731" s="44"/>
      <c r="Y731" s="32"/>
    </row>
    <row r="732" ht="15.75" customHeight="1">
      <c r="G732" s="32"/>
      <c r="Q732" s="33"/>
      <c r="S732" s="44"/>
      <c r="T732" s="44"/>
      <c r="Y732" s="32"/>
    </row>
    <row r="733" ht="15.75" customHeight="1">
      <c r="G733" s="32"/>
      <c r="Q733" s="33"/>
      <c r="S733" s="44"/>
      <c r="T733" s="44"/>
      <c r="Y733" s="32"/>
    </row>
    <row r="734" ht="15.75" customHeight="1">
      <c r="G734" s="32"/>
      <c r="Q734" s="33"/>
      <c r="S734" s="44"/>
      <c r="T734" s="44"/>
      <c r="Y734" s="32"/>
    </row>
    <row r="735" ht="15.75" customHeight="1">
      <c r="G735" s="32"/>
      <c r="Q735" s="33"/>
      <c r="S735" s="44"/>
      <c r="T735" s="44"/>
      <c r="Y735" s="32"/>
    </row>
    <row r="736" ht="15.75" customHeight="1">
      <c r="G736" s="32"/>
      <c r="Q736" s="33"/>
      <c r="S736" s="44"/>
      <c r="T736" s="44"/>
      <c r="Y736" s="32"/>
    </row>
    <row r="737" ht="15.75" customHeight="1">
      <c r="G737" s="32"/>
      <c r="Q737" s="33"/>
      <c r="S737" s="44"/>
      <c r="T737" s="44"/>
      <c r="Y737" s="32"/>
    </row>
    <row r="738" ht="15.75" customHeight="1">
      <c r="G738" s="32"/>
      <c r="Q738" s="33"/>
      <c r="S738" s="44"/>
      <c r="T738" s="44"/>
      <c r="Y738" s="32"/>
    </row>
    <row r="739" ht="15.75" customHeight="1">
      <c r="G739" s="32"/>
      <c r="Q739" s="33"/>
      <c r="S739" s="44"/>
      <c r="T739" s="44"/>
      <c r="Y739" s="32"/>
    </row>
    <row r="740" ht="15.75" customHeight="1">
      <c r="G740" s="32"/>
      <c r="Q740" s="33"/>
      <c r="S740" s="44"/>
      <c r="T740" s="44"/>
      <c r="Y740" s="32"/>
    </row>
    <row r="741" ht="15.75" customHeight="1">
      <c r="G741" s="32"/>
      <c r="Q741" s="33"/>
      <c r="S741" s="44"/>
      <c r="T741" s="44"/>
      <c r="Y741" s="32"/>
    </row>
    <row r="742" ht="15.75" customHeight="1">
      <c r="G742" s="32"/>
      <c r="Q742" s="33"/>
      <c r="S742" s="44"/>
      <c r="T742" s="44"/>
      <c r="Y742" s="32"/>
    </row>
    <row r="743" ht="15.75" customHeight="1">
      <c r="G743" s="32"/>
      <c r="Q743" s="33"/>
      <c r="S743" s="44"/>
      <c r="T743" s="44"/>
      <c r="Y743" s="32"/>
    </row>
    <row r="744" ht="15.75" customHeight="1">
      <c r="G744" s="32"/>
      <c r="Q744" s="33"/>
      <c r="S744" s="44"/>
      <c r="T744" s="44"/>
      <c r="Y744" s="32"/>
    </row>
    <row r="745" ht="15.75" customHeight="1">
      <c r="G745" s="32"/>
      <c r="Q745" s="33"/>
      <c r="S745" s="44"/>
      <c r="T745" s="44"/>
      <c r="Y745" s="32"/>
    </row>
    <row r="746" ht="15.75" customHeight="1">
      <c r="G746" s="32"/>
      <c r="Q746" s="33"/>
      <c r="S746" s="44"/>
      <c r="T746" s="44"/>
      <c r="Y746" s="32"/>
    </row>
    <row r="747" ht="15.75" customHeight="1">
      <c r="G747" s="32"/>
      <c r="Q747" s="33"/>
      <c r="S747" s="44"/>
      <c r="T747" s="44"/>
      <c r="Y747" s="32"/>
    </row>
    <row r="748" ht="15.75" customHeight="1">
      <c r="G748" s="32"/>
      <c r="Q748" s="33"/>
      <c r="S748" s="44"/>
      <c r="T748" s="44"/>
      <c r="Y748" s="32"/>
    </row>
    <row r="749" ht="15.75" customHeight="1">
      <c r="G749" s="32"/>
      <c r="Q749" s="33"/>
      <c r="S749" s="44"/>
      <c r="T749" s="44"/>
      <c r="Y749" s="32"/>
    </row>
    <row r="750" ht="15.75" customHeight="1">
      <c r="G750" s="32"/>
      <c r="Q750" s="33"/>
      <c r="S750" s="44"/>
      <c r="T750" s="44"/>
      <c r="Y750" s="32"/>
    </row>
    <row r="751" ht="15.75" customHeight="1">
      <c r="G751" s="32"/>
      <c r="Q751" s="33"/>
      <c r="S751" s="44"/>
      <c r="T751" s="44"/>
      <c r="Y751" s="32"/>
    </row>
    <row r="752" ht="15.75" customHeight="1">
      <c r="G752" s="32"/>
      <c r="Q752" s="33"/>
      <c r="S752" s="44"/>
      <c r="T752" s="44"/>
      <c r="Y752" s="32"/>
    </row>
    <row r="753" ht="15.75" customHeight="1">
      <c r="G753" s="32"/>
      <c r="Q753" s="33"/>
      <c r="S753" s="44"/>
      <c r="T753" s="44"/>
      <c r="Y753" s="32"/>
    </row>
    <row r="754" ht="15.75" customHeight="1">
      <c r="G754" s="32"/>
      <c r="Q754" s="33"/>
      <c r="S754" s="44"/>
      <c r="T754" s="44"/>
      <c r="Y754" s="32"/>
    </row>
    <row r="755" ht="15.75" customHeight="1">
      <c r="G755" s="32"/>
      <c r="Q755" s="33"/>
      <c r="S755" s="44"/>
      <c r="T755" s="44"/>
      <c r="Y755" s="32"/>
    </row>
    <row r="756" ht="15.75" customHeight="1">
      <c r="G756" s="32"/>
      <c r="Q756" s="33"/>
      <c r="S756" s="44"/>
      <c r="T756" s="44"/>
      <c r="Y756" s="32"/>
    </row>
    <row r="757" ht="15.75" customHeight="1">
      <c r="G757" s="32"/>
      <c r="Q757" s="33"/>
      <c r="S757" s="44"/>
      <c r="T757" s="44"/>
      <c r="Y757" s="32"/>
    </row>
    <row r="758" ht="15.75" customHeight="1">
      <c r="G758" s="32"/>
      <c r="Q758" s="33"/>
      <c r="S758" s="44"/>
      <c r="T758" s="44"/>
      <c r="Y758" s="32"/>
    </row>
    <row r="759" ht="15.75" customHeight="1">
      <c r="G759" s="32"/>
      <c r="Q759" s="33"/>
      <c r="S759" s="44"/>
      <c r="T759" s="44"/>
      <c r="Y759" s="32"/>
    </row>
    <row r="760" ht="15.75" customHeight="1">
      <c r="G760" s="32"/>
      <c r="Q760" s="33"/>
      <c r="S760" s="44"/>
      <c r="T760" s="44"/>
      <c r="Y760" s="32"/>
    </row>
    <row r="761" ht="15.75" customHeight="1">
      <c r="G761" s="32"/>
      <c r="Q761" s="33"/>
      <c r="S761" s="44"/>
      <c r="T761" s="44"/>
      <c r="Y761" s="32"/>
    </row>
    <row r="762" ht="15.75" customHeight="1">
      <c r="G762" s="32"/>
      <c r="Q762" s="33"/>
      <c r="S762" s="44"/>
      <c r="T762" s="44"/>
      <c r="Y762" s="32"/>
    </row>
    <row r="763" ht="15.75" customHeight="1">
      <c r="G763" s="32"/>
      <c r="Q763" s="33"/>
      <c r="S763" s="44"/>
      <c r="T763" s="44"/>
      <c r="Y763" s="32"/>
    </row>
    <row r="764" ht="15.75" customHeight="1">
      <c r="G764" s="32"/>
      <c r="Q764" s="33"/>
      <c r="S764" s="44"/>
      <c r="T764" s="44"/>
      <c r="Y764" s="32"/>
    </row>
    <row r="765" ht="15.75" customHeight="1">
      <c r="G765" s="32"/>
      <c r="Q765" s="33"/>
      <c r="S765" s="44"/>
      <c r="T765" s="44"/>
      <c r="Y765" s="32"/>
    </row>
    <row r="766" ht="15.75" customHeight="1">
      <c r="G766" s="32"/>
      <c r="Q766" s="33"/>
      <c r="S766" s="44"/>
      <c r="T766" s="44"/>
      <c r="Y766" s="32"/>
    </row>
    <row r="767" ht="15.75" customHeight="1">
      <c r="G767" s="32"/>
      <c r="Q767" s="33"/>
      <c r="S767" s="44"/>
      <c r="T767" s="44"/>
      <c r="Y767" s="32"/>
    </row>
    <row r="768" ht="15.75" customHeight="1">
      <c r="G768" s="32"/>
      <c r="Q768" s="33"/>
      <c r="S768" s="44"/>
      <c r="T768" s="44"/>
      <c r="Y768" s="32"/>
    </row>
    <row r="769" ht="15.75" customHeight="1">
      <c r="G769" s="32"/>
      <c r="Q769" s="33"/>
      <c r="S769" s="44"/>
      <c r="T769" s="44"/>
      <c r="Y769" s="32"/>
    </row>
    <row r="770" ht="15.75" customHeight="1">
      <c r="G770" s="32"/>
      <c r="Q770" s="33"/>
      <c r="S770" s="44"/>
      <c r="T770" s="44"/>
      <c r="Y770" s="32"/>
    </row>
    <row r="771" ht="15.75" customHeight="1">
      <c r="G771" s="32"/>
      <c r="Q771" s="33"/>
      <c r="S771" s="44"/>
      <c r="T771" s="44"/>
      <c r="Y771" s="32"/>
    </row>
    <row r="772" ht="15.75" customHeight="1">
      <c r="G772" s="32"/>
      <c r="Q772" s="33"/>
      <c r="S772" s="44"/>
      <c r="T772" s="44"/>
      <c r="Y772" s="32"/>
    </row>
    <row r="773" ht="15.75" customHeight="1">
      <c r="G773" s="32"/>
      <c r="Q773" s="33"/>
      <c r="S773" s="44"/>
      <c r="T773" s="44"/>
      <c r="Y773" s="32"/>
    </row>
    <row r="774" ht="15.75" customHeight="1">
      <c r="G774" s="32"/>
      <c r="Q774" s="33"/>
      <c r="S774" s="44"/>
      <c r="T774" s="44"/>
      <c r="Y774" s="32"/>
    </row>
    <row r="775" ht="15.75" customHeight="1">
      <c r="G775" s="32"/>
      <c r="Q775" s="33"/>
      <c r="S775" s="44"/>
      <c r="T775" s="44"/>
      <c r="Y775" s="32"/>
    </row>
    <row r="776" ht="15.75" customHeight="1">
      <c r="G776" s="32"/>
      <c r="Q776" s="33"/>
      <c r="S776" s="44"/>
      <c r="T776" s="44"/>
      <c r="Y776" s="32"/>
    </row>
    <row r="777" ht="15.75" customHeight="1">
      <c r="G777" s="32"/>
      <c r="Q777" s="33"/>
      <c r="S777" s="44"/>
      <c r="T777" s="44"/>
      <c r="Y777" s="32"/>
    </row>
    <row r="778" ht="15.75" customHeight="1">
      <c r="G778" s="32"/>
      <c r="Q778" s="33"/>
      <c r="S778" s="44"/>
      <c r="T778" s="44"/>
      <c r="Y778" s="32"/>
    </row>
    <row r="779" ht="15.75" customHeight="1">
      <c r="G779" s="32"/>
      <c r="Q779" s="33"/>
      <c r="S779" s="44"/>
      <c r="T779" s="44"/>
      <c r="Y779" s="32"/>
    </row>
    <row r="780" ht="15.75" customHeight="1">
      <c r="G780" s="32"/>
      <c r="Q780" s="33"/>
      <c r="S780" s="44"/>
      <c r="T780" s="44"/>
      <c r="Y780" s="32"/>
    </row>
    <row r="781" ht="15.75" customHeight="1">
      <c r="G781" s="32"/>
      <c r="Q781" s="33"/>
      <c r="S781" s="44"/>
      <c r="T781" s="44"/>
      <c r="Y781" s="32"/>
    </row>
    <row r="782" ht="15.75" customHeight="1">
      <c r="G782" s="32"/>
      <c r="Q782" s="33"/>
      <c r="S782" s="44"/>
      <c r="T782" s="44"/>
      <c r="Y782" s="32"/>
    </row>
    <row r="783" ht="15.75" customHeight="1">
      <c r="G783" s="32"/>
      <c r="Q783" s="33"/>
      <c r="S783" s="44"/>
      <c r="T783" s="44"/>
      <c r="Y783" s="32"/>
    </row>
    <row r="784" ht="15.75" customHeight="1">
      <c r="G784" s="32"/>
      <c r="Q784" s="33"/>
      <c r="S784" s="44"/>
      <c r="T784" s="44"/>
      <c r="Y784" s="32"/>
    </row>
    <row r="785" ht="15.75" customHeight="1">
      <c r="G785" s="32"/>
      <c r="Q785" s="33"/>
      <c r="S785" s="44"/>
      <c r="T785" s="44"/>
      <c r="Y785" s="32"/>
    </row>
    <row r="786" ht="15.75" customHeight="1">
      <c r="G786" s="32"/>
      <c r="Q786" s="33"/>
      <c r="S786" s="44"/>
      <c r="T786" s="44"/>
      <c r="Y786" s="32"/>
    </row>
    <row r="787" ht="15.75" customHeight="1">
      <c r="G787" s="32"/>
      <c r="Q787" s="33"/>
      <c r="S787" s="44"/>
      <c r="T787" s="44"/>
      <c r="Y787" s="32"/>
    </row>
    <row r="788" ht="15.75" customHeight="1">
      <c r="G788" s="32"/>
      <c r="Q788" s="33"/>
      <c r="S788" s="44"/>
      <c r="T788" s="44"/>
      <c r="Y788" s="32"/>
    </row>
    <row r="789" ht="15.75" customHeight="1">
      <c r="G789" s="32"/>
      <c r="Q789" s="33"/>
      <c r="S789" s="44"/>
      <c r="T789" s="44"/>
      <c r="Y789" s="32"/>
    </row>
    <row r="790" ht="15.75" customHeight="1">
      <c r="G790" s="32"/>
      <c r="Q790" s="33"/>
      <c r="S790" s="44"/>
      <c r="T790" s="44"/>
      <c r="Y790" s="32"/>
    </row>
    <row r="791" ht="15.75" customHeight="1">
      <c r="G791" s="32"/>
      <c r="Q791" s="33"/>
      <c r="S791" s="44"/>
      <c r="T791" s="44"/>
      <c r="Y791" s="32"/>
    </row>
    <row r="792" ht="15.75" customHeight="1">
      <c r="G792" s="32"/>
      <c r="Q792" s="33"/>
      <c r="S792" s="44"/>
      <c r="T792" s="44"/>
      <c r="Y792" s="32"/>
    </row>
    <row r="793" ht="15.75" customHeight="1">
      <c r="G793" s="32"/>
      <c r="Q793" s="33"/>
      <c r="S793" s="44"/>
      <c r="T793" s="44"/>
      <c r="Y793" s="32"/>
    </row>
    <row r="794" ht="15.75" customHeight="1">
      <c r="G794" s="32"/>
      <c r="Q794" s="33"/>
      <c r="S794" s="44"/>
      <c r="T794" s="44"/>
      <c r="Y794" s="32"/>
    </row>
    <row r="795" ht="15.75" customHeight="1">
      <c r="G795" s="32"/>
      <c r="Q795" s="33"/>
      <c r="S795" s="44"/>
      <c r="T795" s="44"/>
      <c r="Y795" s="32"/>
    </row>
    <row r="796" ht="15.75" customHeight="1">
      <c r="G796" s="32"/>
      <c r="Q796" s="33"/>
      <c r="S796" s="44"/>
      <c r="T796" s="44"/>
      <c r="Y796" s="32"/>
    </row>
    <row r="797" ht="15.75" customHeight="1">
      <c r="G797" s="32"/>
      <c r="Q797" s="33"/>
      <c r="S797" s="44"/>
      <c r="T797" s="44"/>
      <c r="Y797" s="32"/>
    </row>
    <row r="798" ht="15.75" customHeight="1">
      <c r="G798" s="32"/>
      <c r="Q798" s="33"/>
      <c r="S798" s="44"/>
      <c r="T798" s="44"/>
      <c r="Y798" s="32"/>
    </row>
    <row r="799" ht="15.75" customHeight="1">
      <c r="G799" s="32"/>
      <c r="Q799" s="33"/>
      <c r="S799" s="44"/>
      <c r="T799" s="44"/>
      <c r="Y799" s="32"/>
    </row>
    <row r="800" ht="15.75" customHeight="1">
      <c r="G800" s="32"/>
      <c r="Q800" s="33"/>
      <c r="S800" s="44"/>
      <c r="T800" s="44"/>
      <c r="Y800" s="32"/>
    </row>
    <row r="801" ht="15.75" customHeight="1">
      <c r="G801" s="32"/>
      <c r="Q801" s="33"/>
      <c r="S801" s="44"/>
      <c r="T801" s="44"/>
      <c r="Y801" s="32"/>
    </row>
    <row r="802" ht="15.75" customHeight="1">
      <c r="G802" s="32"/>
      <c r="Q802" s="33"/>
      <c r="S802" s="44"/>
      <c r="T802" s="44"/>
      <c r="Y802" s="32"/>
    </row>
    <row r="803" ht="15.75" customHeight="1">
      <c r="G803" s="32"/>
      <c r="Q803" s="33"/>
      <c r="S803" s="44"/>
      <c r="T803" s="44"/>
      <c r="Y803" s="32"/>
    </row>
    <row r="804" ht="15.75" customHeight="1">
      <c r="G804" s="32"/>
      <c r="Q804" s="33"/>
      <c r="S804" s="44"/>
      <c r="T804" s="44"/>
      <c r="Y804" s="32"/>
    </row>
    <row r="805" ht="15.75" customHeight="1">
      <c r="G805" s="32"/>
      <c r="Q805" s="33"/>
      <c r="S805" s="44"/>
      <c r="T805" s="44"/>
      <c r="Y805" s="32"/>
    </row>
    <row r="806" ht="15.75" customHeight="1">
      <c r="G806" s="32"/>
      <c r="Q806" s="33"/>
      <c r="S806" s="44"/>
      <c r="T806" s="44"/>
      <c r="Y806" s="32"/>
    </row>
    <row r="807" ht="15.75" customHeight="1">
      <c r="G807" s="32"/>
      <c r="Q807" s="33"/>
      <c r="S807" s="44"/>
      <c r="T807" s="44"/>
      <c r="Y807" s="32"/>
    </row>
    <row r="808" ht="15.75" customHeight="1">
      <c r="G808" s="32"/>
      <c r="Q808" s="33"/>
      <c r="S808" s="44"/>
      <c r="T808" s="44"/>
      <c r="Y808" s="32"/>
    </row>
    <row r="809" ht="15.75" customHeight="1">
      <c r="G809" s="32"/>
      <c r="Q809" s="33"/>
      <c r="S809" s="44"/>
      <c r="T809" s="44"/>
      <c r="Y809" s="32"/>
    </row>
    <row r="810" ht="15.75" customHeight="1">
      <c r="G810" s="32"/>
      <c r="Q810" s="33"/>
      <c r="S810" s="44"/>
      <c r="T810" s="44"/>
      <c r="Y810" s="32"/>
    </row>
    <row r="811" ht="15.75" customHeight="1">
      <c r="G811" s="32"/>
      <c r="Q811" s="33"/>
      <c r="S811" s="44"/>
      <c r="T811" s="44"/>
      <c r="Y811" s="32"/>
    </row>
    <row r="812" ht="15.75" customHeight="1">
      <c r="G812" s="32"/>
      <c r="Q812" s="33"/>
      <c r="S812" s="44"/>
      <c r="T812" s="44"/>
      <c r="Y812" s="32"/>
    </row>
    <row r="813" ht="15.75" customHeight="1">
      <c r="G813" s="32"/>
      <c r="Q813" s="33"/>
      <c r="S813" s="44"/>
      <c r="T813" s="44"/>
      <c r="Y813" s="32"/>
    </row>
    <row r="814" ht="15.75" customHeight="1">
      <c r="G814" s="32"/>
      <c r="Q814" s="33"/>
      <c r="S814" s="44"/>
      <c r="T814" s="44"/>
      <c r="Y814" s="32"/>
    </row>
    <row r="815" ht="15.75" customHeight="1">
      <c r="G815" s="32"/>
      <c r="Q815" s="33"/>
      <c r="S815" s="44"/>
      <c r="T815" s="44"/>
      <c r="Y815" s="32"/>
    </row>
    <row r="816" ht="15.75" customHeight="1">
      <c r="G816" s="32"/>
      <c r="Q816" s="33"/>
      <c r="S816" s="44"/>
      <c r="T816" s="44"/>
      <c r="Y816" s="32"/>
    </row>
    <row r="817" ht="15.75" customHeight="1">
      <c r="G817" s="32"/>
      <c r="Q817" s="33"/>
      <c r="S817" s="44"/>
      <c r="T817" s="44"/>
      <c r="Y817" s="32"/>
    </row>
    <row r="818" ht="15.75" customHeight="1">
      <c r="G818" s="32"/>
      <c r="Q818" s="33"/>
      <c r="S818" s="44"/>
      <c r="T818" s="44"/>
      <c r="Y818" s="32"/>
    </row>
    <row r="819" ht="15.75" customHeight="1">
      <c r="G819" s="32"/>
      <c r="Q819" s="33"/>
      <c r="S819" s="44"/>
      <c r="T819" s="44"/>
      <c r="Y819" s="32"/>
    </row>
    <row r="820" ht="15.75" customHeight="1">
      <c r="G820" s="32"/>
      <c r="Q820" s="33"/>
      <c r="S820" s="44"/>
      <c r="T820" s="44"/>
      <c r="Y820" s="32"/>
    </row>
    <row r="821" ht="15.75" customHeight="1">
      <c r="G821" s="32"/>
      <c r="Q821" s="33"/>
      <c r="S821" s="44"/>
      <c r="T821" s="44"/>
      <c r="Y821" s="32"/>
    </row>
    <row r="822" ht="15.75" customHeight="1">
      <c r="G822" s="32"/>
      <c r="Q822" s="33"/>
      <c r="S822" s="44"/>
      <c r="T822" s="44"/>
      <c r="Y822" s="32"/>
    </row>
    <row r="823" ht="15.75" customHeight="1">
      <c r="G823" s="32"/>
      <c r="Q823" s="33"/>
      <c r="S823" s="44"/>
      <c r="T823" s="44"/>
      <c r="Y823" s="32"/>
    </row>
    <row r="824" ht="15.75" customHeight="1">
      <c r="G824" s="32"/>
      <c r="Q824" s="33"/>
      <c r="S824" s="44"/>
      <c r="T824" s="44"/>
      <c r="Y824" s="32"/>
    </row>
    <row r="825" ht="15.75" customHeight="1">
      <c r="G825" s="32"/>
      <c r="Q825" s="33"/>
      <c r="S825" s="44"/>
      <c r="T825" s="44"/>
      <c r="Y825" s="32"/>
    </row>
    <row r="826" ht="15.75" customHeight="1">
      <c r="G826" s="32"/>
      <c r="Q826" s="33"/>
      <c r="S826" s="44"/>
      <c r="T826" s="44"/>
      <c r="Y826" s="32"/>
    </row>
    <row r="827" ht="15.75" customHeight="1">
      <c r="G827" s="32"/>
      <c r="Q827" s="33"/>
      <c r="S827" s="44"/>
      <c r="T827" s="44"/>
      <c r="Y827" s="32"/>
    </row>
    <row r="828" ht="15.75" customHeight="1">
      <c r="G828" s="32"/>
      <c r="Q828" s="33"/>
      <c r="S828" s="44"/>
      <c r="T828" s="44"/>
      <c r="Y828" s="32"/>
    </row>
    <row r="829" ht="15.75" customHeight="1">
      <c r="G829" s="32"/>
      <c r="Q829" s="33"/>
      <c r="S829" s="44"/>
      <c r="T829" s="44"/>
      <c r="Y829" s="32"/>
    </row>
    <row r="830" ht="15.75" customHeight="1">
      <c r="G830" s="32"/>
      <c r="Q830" s="33"/>
      <c r="S830" s="44"/>
      <c r="T830" s="44"/>
      <c r="Y830" s="32"/>
    </row>
    <row r="831" ht="15.75" customHeight="1">
      <c r="G831" s="32"/>
      <c r="Q831" s="33"/>
      <c r="S831" s="44"/>
      <c r="T831" s="44"/>
      <c r="Y831" s="32"/>
    </row>
    <row r="832" ht="15.75" customHeight="1">
      <c r="G832" s="32"/>
      <c r="Q832" s="33"/>
      <c r="S832" s="44"/>
      <c r="T832" s="44"/>
      <c r="Y832" s="32"/>
    </row>
    <row r="833" ht="15.75" customHeight="1">
      <c r="G833" s="32"/>
      <c r="Q833" s="33"/>
      <c r="S833" s="44"/>
      <c r="T833" s="44"/>
      <c r="Y833" s="32"/>
    </row>
    <row r="834" ht="15.75" customHeight="1">
      <c r="G834" s="32"/>
      <c r="Q834" s="33"/>
      <c r="S834" s="44"/>
      <c r="T834" s="44"/>
      <c r="Y834" s="32"/>
    </row>
    <row r="835" ht="15.75" customHeight="1">
      <c r="G835" s="32"/>
      <c r="Q835" s="33"/>
      <c r="S835" s="44"/>
      <c r="T835" s="44"/>
      <c r="Y835" s="32"/>
    </row>
    <row r="836" ht="15.75" customHeight="1">
      <c r="G836" s="32"/>
      <c r="Q836" s="33"/>
      <c r="S836" s="44"/>
      <c r="T836" s="44"/>
      <c r="Y836" s="32"/>
    </row>
    <row r="837" ht="15.75" customHeight="1">
      <c r="G837" s="32"/>
      <c r="Q837" s="33"/>
      <c r="S837" s="44"/>
      <c r="T837" s="44"/>
      <c r="Y837" s="32"/>
    </row>
    <row r="838" ht="15.75" customHeight="1">
      <c r="G838" s="32"/>
      <c r="Q838" s="33"/>
      <c r="S838" s="44"/>
      <c r="T838" s="44"/>
      <c r="Y838" s="32"/>
    </row>
    <row r="839" ht="15.75" customHeight="1">
      <c r="G839" s="32"/>
      <c r="Q839" s="33"/>
      <c r="S839" s="44"/>
      <c r="T839" s="44"/>
      <c r="Y839" s="32"/>
    </row>
    <row r="840" ht="15.75" customHeight="1">
      <c r="G840" s="32"/>
      <c r="Q840" s="33"/>
      <c r="S840" s="44"/>
      <c r="T840" s="44"/>
      <c r="Y840" s="32"/>
    </row>
    <row r="841" ht="15.75" customHeight="1">
      <c r="G841" s="32"/>
      <c r="Q841" s="33"/>
      <c r="S841" s="44"/>
      <c r="T841" s="44"/>
      <c r="Y841" s="32"/>
    </row>
    <row r="842" ht="15.75" customHeight="1">
      <c r="G842" s="32"/>
      <c r="Q842" s="33"/>
      <c r="S842" s="44"/>
      <c r="T842" s="44"/>
      <c r="Y842" s="32"/>
    </row>
    <row r="843" ht="15.75" customHeight="1">
      <c r="G843" s="32"/>
      <c r="Q843" s="33"/>
      <c r="S843" s="44"/>
      <c r="T843" s="44"/>
      <c r="Y843" s="32"/>
    </row>
    <row r="844" ht="15.75" customHeight="1">
      <c r="G844" s="32"/>
      <c r="Q844" s="33"/>
      <c r="S844" s="44"/>
      <c r="T844" s="44"/>
      <c r="Y844" s="32"/>
    </row>
    <row r="845" ht="15.75" customHeight="1">
      <c r="G845" s="32"/>
      <c r="Q845" s="33"/>
      <c r="S845" s="44"/>
      <c r="T845" s="44"/>
      <c r="Y845" s="32"/>
    </row>
    <row r="846" ht="15.75" customHeight="1">
      <c r="G846" s="32"/>
      <c r="Q846" s="33"/>
      <c r="S846" s="44"/>
      <c r="T846" s="44"/>
      <c r="Y846" s="32"/>
    </row>
    <row r="847" ht="15.75" customHeight="1">
      <c r="G847" s="32"/>
      <c r="Q847" s="33"/>
      <c r="S847" s="44"/>
      <c r="T847" s="44"/>
      <c r="Y847" s="32"/>
    </row>
    <row r="848" ht="15.75" customHeight="1">
      <c r="G848" s="32"/>
      <c r="Q848" s="33"/>
      <c r="S848" s="44"/>
      <c r="T848" s="44"/>
      <c r="Y848" s="32"/>
    </row>
    <row r="849" ht="15.75" customHeight="1">
      <c r="G849" s="32"/>
      <c r="Q849" s="33"/>
      <c r="S849" s="44"/>
      <c r="T849" s="44"/>
      <c r="Y849" s="32"/>
    </row>
    <row r="850" ht="15.75" customHeight="1">
      <c r="G850" s="32"/>
      <c r="Q850" s="33"/>
      <c r="S850" s="44"/>
      <c r="T850" s="44"/>
      <c r="Y850" s="32"/>
    </row>
    <row r="851" ht="15.75" customHeight="1">
      <c r="G851" s="32"/>
      <c r="Q851" s="33"/>
      <c r="S851" s="44"/>
      <c r="T851" s="44"/>
      <c r="Y851" s="32"/>
    </row>
    <row r="852" ht="15.75" customHeight="1">
      <c r="G852" s="32"/>
      <c r="Q852" s="33"/>
      <c r="S852" s="44"/>
      <c r="T852" s="44"/>
      <c r="Y852" s="32"/>
    </row>
    <row r="853" ht="15.75" customHeight="1">
      <c r="G853" s="32"/>
      <c r="Q853" s="33"/>
      <c r="S853" s="44"/>
      <c r="T853" s="44"/>
      <c r="Y853" s="32"/>
    </row>
    <row r="854" ht="15.75" customHeight="1">
      <c r="G854" s="32"/>
      <c r="Q854" s="33"/>
      <c r="S854" s="44"/>
      <c r="T854" s="44"/>
      <c r="Y854" s="32"/>
    </row>
    <row r="855" ht="15.75" customHeight="1">
      <c r="G855" s="32"/>
      <c r="Q855" s="33"/>
      <c r="S855" s="44"/>
      <c r="T855" s="44"/>
      <c r="Y855" s="32"/>
    </row>
    <row r="856" ht="15.75" customHeight="1">
      <c r="G856" s="32"/>
      <c r="Q856" s="33"/>
      <c r="S856" s="44"/>
      <c r="T856" s="44"/>
      <c r="Y856" s="32"/>
    </row>
    <row r="857" ht="15.75" customHeight="1">
      <c r="G857" s="32"/>
      <c r="Q857" s="33"/>
      <c r="S857" s="44"/>
      <c r="T857" s="44"/>
      <c r="Y857" s="32"/>
    </row>
    <row r="858" ht="15.75" customHeight="1">
      <c r="G858" s="32"/>
      <c r="Q858" s="33"/>
      <c r="S858" s="44"/>
      <c r="T858" s="44"/>
      <c r="Y858" s="32"/>
    </row>
    <row r="859" ht="15.75" customHeight="1">
      <c r="G859" s="32"/>
      <c r="Q859" s="33"/>
      <c r="S859" s="44"/>
      <c r="T859" s="44"/>
      <c r="Y859" s="32"/>
    </row>
    <row r="860" ht="15.75" customHeight="1">
      <c r="G860" s="32"/>
      <c r="Q860" s="33"/>
      <c r="S860" s="44"/>
      <c r="T860" s="44"/>
      <c r="Y860" s="32"/>
    </row>
    <row r="861" ht="15.75" customHeight="1">
      <c r="G861" s="32"/>
      <c r="Q861" s="33"/>
      <c r="S861" s="44"/>
      <c r="T861" s="44"/>
      <c r="Y861" s="32"/>
    </row>
    <row r="862" ht="15.75" customHeight="1">
      <c r="G862" s="32"/>
      <c r="Q862" s="33"/>
      <c r="S862" s="44"/>
      <c r="T862" s="44"/>
      <c r="Y862" s="32"/>
    </row>
    <row r="863" ht="15.75" customHeight="1">
      <c r="G863" s="32"/>
      <c r="Q863" s="33"/>
      <c r="S863" s="44"/>
      <c r="T863" s="44"/>
      <c r="Y863" s="32"/>
    </row>
    <row r="864" ht="15.75" customHeight="1">
      <c r="G864" s="32"/>
      <c r="Q864" s="33"/>
      <c r="S864" s="44"/>
      <c r="T864" s="44"/>
      <c r="Y864" s="32"/>
    </row>
    <row r="865" ht="15.75" customHeight="1">
      <c r="G865" s="32"/>
      <c r="Q865" s="33"/>
      <c r="S865" s="44"/>
      <c r="T865" s="44"/>
      <c r="Y865" s="32"/>
    </row>
    <row r="866" ht="15.75" customHeight="1">
      <c r="G866" s="32"/>
      <c r="Q866" s="33"/>
      <c r="S866" s="44"/>
      <c r="T866" s="44"/>
      <c r="Y866" s="32"/>
    </row>
    <row r="867" ht="15.75" customHeight="1">
      <c r="G867" s="32"/>
      <c r="Q867" s="33"/>
      <c r="S867" s="44"/>
      <c r="T867" s="44"/>
      <c r="Y867" s="32"/>
    </row>
    <row r="868" ht="15.75" customHeight="1">
      <c r="G868" s="32"/>
      <c r="Q868" s="33"/>
      <c r="S868" s="44"/>
      <c r="T868" s="44"/>
      <c r="Y868" s="32"/>
    </row>
    <row r="869" ht="15.75" customHeight="1">
      <c r="G869" s="32"/>
      <c r="Q869" s="33"/>
      <c r="S869" s="44"/>
      <c r="T869" s="44"/>
      <c r="Y869" s="32"/>
    </row>
    <row r="870" ht="15.75" customHeight="1">
      <c r="G870" s="32"/>
      <c r="Q870" s="33"/>
      <c r="S870" s="44"/>
      <c r="T870" s="44"/>
      <c r="Y870" s="32"/>
    </row>
    <row r="871" ht="15.75" customHeight="1">
      <c r="G871" s="32"/>
      <c r="Q871" s="33"/>
      <c r="S871" s="44"/>
      <c r="T871" s="44"/>
      <c r="Y871" s="32"/>
    </row>
    <row r="872" ht="15.75" customHeight="1">
      <c r="G872" s="32"/>
      <c r="Q872" s="33"/>
      <c r="S872" s="44"/>
      <c r="T872" s="44"/>
      <c r="Y872" s="32"/>
    </row>
    <row r="873" ht="15.75" customHeight="1">
      <c r="G873" s="32"/>
      <c r="Q873" s="33"/>
      <c r="S873" s="44"/>
      <c r="T873" s="44"/>
      <c r="Y873" s="32"/>
    </row>
    <row r="874" ht="15.75" customHeight="1">
      <c r="G874" s="32"/>
      <c r="Q874" s="33"/>
      <c r="S874" s="44"/>
      <c r="T874" s="44"/>
      <c r="Y874" s="32"/>
    </row>
    <row r="875" ht="15.75" customHeight="1">
      <c r="G875" s="32"/>
      <c r="Q875" s="33"/>
      <c r="S875" s="44"/>
      <c r="T875" s="44"/>
      <c r="Y875" s="32"/>
    </row>
    <row r="876" ht="15.75" customHeight="1">
      <c r="G876" s="32"/>
      <c r="Q876" s="33"/>
      <c r="S876" s="44"/>
      <c r="T876" s="44"/>
      <c r="Y876" s="32"/>
    </row>
    <row r="877" ht="15.75" customHeight="1">
      <c r="G877" s="32"/>
      <c r="Q877" s="33"/>
      <c r="S877" s="44"/>
      <c r="T877" s="44"/>
      <c r="Y877" s="32"/>
    </row>
    <row r="878" ht="15.75" customHeight="1">
      <c r="G878" s="32"/>
      <c r="Q878" s="33"/>
      <c r="S878" s="44"/>
      <c r="T878" s="44"/>
      <c r="Y878" s="32"/>
    </row>
    <row r="879" ht="15.75" customHeight="1">
      <c r="G879" s="32"/>
      <c r="Q879" s="33"/>
      <c r="S879" s="44"/>
      <c r="T879" s="44"/>
      <c r="Y879" s="32"/>
    </row>
    <row r="880" ht="15.75" customHeight="1">
      <c r="G880" s="32"/>
      <c r="Q880" s="33"/>
      <c r="S880" s="44"/>
      <c r="T880" s="44"/>
      <c r="Y880" s="32"/>
    </row>
    <row r="881" ht="15.75" customHeight="1">
      <c r="G881" s="32"/>
      <c r="Q881" s="33"/>
      <c r="S881" s="44"/>
      <c r="T881" s="44"/>
      <c r="Y881" s="32"/>
    </row>
    <row r="882" ht="15.75" customHeight="1">
      <c r="G882" s="32"/>
      <c r="Q882" s="33"/>
      <c r="S882" s="44"/>
      <c r="T882" s="44"/>
      <c r="Y882" s="32"/>
    </row>
    <row r="883" ht="15.75" customHeight="1">
      <c r="G883" s="32"/>
      <c r="Q883" s="33"/>
      <c r="S883" s="44"/>
      <c r="T883" s="44"/>
      <c r="Y883" s="32"/>
    </row>
    <row r="884" ht="15.75" customHeight="1">
      <c r="G884" s="32"/>
      <c r="Q884" s="33"/>
      <c r="S884" s="44"/>
      <c r="T884" s="44"/>
      <c r="Y884" s="32"/>
    </row>
    <row r="885" ht="15.75" customHeight="1">
      <c r="G885" s="32"/>
      <c r="Q885" s="33"/>
      <c r="S885" s="44"/>
      <c r="T885" s="44"/>
      <c r="Y885" s="32"/>
    </row>
    <row r="886" ht="15.75" customHeight="1">
      <c r="G886" s="32"/>
      <c r="Q886" s="33"/>
      <c r="S886" s="44"/>
      <c r="T886" s="44"/>
      <c r="Y886" s="32"/>
    </row>
    <row r="887" ht="15.75" customHeight="1">
      <c r="G887" s="32"/>
      <c r="Q887" s="33"/>
      <c r="S887" s="44"/>
      <c r="T887" s="44"/>
      <c r="Y887" s="32"/>
    </row>
    <row r="888" ht="15.75" customHeight="1">
      <c r="G888" s="32"/>
      <c r="Q888" s="33"/>
      <c r="S888" s="44"/>
      <c r="T888" s="44"/>
      <c r="Y888" s="32"/>
    </row>
    <row r="889" ht="15.75" customHeight="1">
      <c r="G889" s="32"/>
      <c r="Q889" s="33"/>
      <c r="S889" s="44"/>
      <c r="T889" s="44"/>
      <c r="Y889" s="32"/>
    </row>
    <row r="890" ht="15.75" customHeight="1">
      <c r="G890" s="32"/>
      <c r="Q890" s="33"/>
      <c r="S890" s="44"/>
      <c r="T890" s="44"/>
      <c r="Y890" s="32"/>
    </row>
    <row r="891" ht="15.75" customHeight="1">
      <c r="G891" s="32"/>
      <c r="Q891" s="33"/>
      <c r="S891" s="44"/>
      <c r="T891" s="44"/>
      <c r="Y891" s="32"/>
    </row>
    <row r="892" ht="15.75" customHeight="1">
      <c r="G892" s="32"/>
      <c r="Q892" s="33"/>
      <c r="S892" s="44"/>
      <c r="T892" s="44"/>
      <c r="Y892" s="32"/>
    </row>
    <row r="893" ht="15.75" customHeight="1">
      <c r="G893" s="32"/>
      <c r="Q893" s="33"/>
      <c r="S893" s="44"/>
      <c r="T893" s="44"/>
      <c r="Y893" s="32"/>
    </row>
    <row r="894" ht="15.75" customHeight="1">
      <c r="G894" s="32"/>
      <c r="Q894" s="33"/>
      <c r="S894" s="44"/>
      <c r="T894" s="44"/>
      <c r="Y894" s="32"/>
    </row>
    <row r="895" ht="15.75" customHeight="1">
      <c r="G895" s="32"/>
      <c r="Q895" s="33"/>
      <c r="S895" s="44"/>
      <c r="T895" s="44"/>
      <c r="Y895" s="32"/>
    </row>
    <row r="896" ht="15.75" customHeight="1">
      <c r="G896" s="32"/>
      <c r="Q896" s="33"/>
      <c r="S896" s="44"/>
      <c r="T896" s="44"/>
      <c r="Y896" s="32"/>
    </row>
    <row r="897" ht="15.75" customHeight="1">
      <c r="G897" s="32"/>
      <c r="Q897" s="33"/>
      <c r="S897" s="44"/>
      <c r="T897" s="44"/>
      <c r="Y897" s="32"/>
    </row>
    <row r="898" ht="15.75" customHeight="1">
      <c r="G898" s="32"/>
      <c r="Q898" s="33"/>
      <c r="S898" s="44"/>
      <c r="T898" s="44"/>
      <c r="Y898" s="32"/>
    </row>
    <row r="899" ht="15.75" customHeight="1">
      <c r="G899" s="32"/>
      <c r="Q899" s="33"/>
      <c r="S899" s="44"/>
      <c r="T899" s="44"/>
      <c r="Y899" s="32"/>
    </row>
    <row r="900" ht="15.75" customHeight="1">
      <c r="G900" s="32"/>
      <c r="Q900" s="33"/>
      <c r="S900" s="44"/>
      <c r="T900" s="44"/>
      <c r="Y900" s="32"/>
    </row>
    <row r="901" ht="15.75" customHeight="1">
      <c r="G901" s="32"/>
      <c r="Q901" s="33"/>
      <c r="S901" s="44"/>
      <c r="T901" s="44"/>
      <c r="Y901" s="32"/>
    </row>
    <row r="902" ht="15.75" customHeight="1">
      <c r="G902" s="32"/>
      <c r="Q902" s="33"/>
      <c r="S902" s="44"/>
      <c r="T902" s="44"/>
      <c r="Y902" s="32"/>
    </row>
    <row r="903" ht="15.75" customHeight="1">
      <c r="G903" s="32"/>
      <c r="Q903" s="33"/>
      <c r="S903" s="44"/>
      <c r="T903" s="44"/>
      <c r="Y903" s="32"/>
    </row>
    <row r="904" ht="15.75" customHeight="1">
      <c r="G904" s="32"/>
      <c r="Q904" s="33"/>
      <c r="S904" s="44"/>
      <c r="T904" s="44"/>
      <c r="Y904" s="32"/>
    </row>
    <row r="905" ht="15.75" customHeight="1">
      <c r="G905" s="32"/>
      <c r="Q905" s="33"/>
      <c r="S905" s="44"/>
      <c r="T905" s="44"/>
      <c r="Y905" s="32"/>
    </row>
    <row r="906" ht="15.75" customHeight="1">
      <c r="G906" s="32"/>
      <c r="Q906" s="33"/>
      <c r="S906" s="44"/>
      <c r="T906" s="44"/>
      <c r="Y906" s="32"/>
    </row>
    <row r="907" ht="15.75" customHeight="1">
      <c r="G907" s="32"/>
      <c r="Q907" s="33"/>
      <c r="S907" s="44"/>
      <c r="T907" s="44"/>
      <c r="Y907" s="32"/>
    </row>
    <row r="908" ht="15.75" customHeight="1">
      <c r="G908" s="32"/>
      <c r="Q908" s="33"/>
      <c r="S908" s="44"/>
      <c r="T908" s="44"/>
      <c r="Y908" s="32"/>
    </row>
    <row r="909" ht="15.75" customHeight="1">
      <c r="G909" s="32"/>
      <c r="Q909" s="33"/>
      <c r="S909" s="44"/>
      <c r="T909" s="44"/>
      <c r="Y909" s="32"/>
    </row>
    <row r="910" ht="15.75" customHeight="1">
      <c r="G910" s="32"/>
      <c r="Q910" s="33"/>
      <c r="S910" s="44"/>
      <c r="T910" s="44"/>
      <c r="Y910" s="32"/>
    </row>
    <row r="911" ht="15.75" customHeight="1">
      <c r="G911" s="32"/>
      <c r="Q911" s="33"/>
      <c r="S911" s="44"/>
      <c r="T911" s="44"/>
      <c r="Y911" s="32"/>
    </row>
    <row r="912" ht="15.75" customHeight="1">
      <c r="G912" s="32"/>
      <c r="Q912" s="33"/>
      <c r="S912" s="44"/>
      <c r="T912" s="44"/>
      <c r="Y912" s="32"/>
    </row>
    <row r="913" ht="15.75" customHeight="1">
      <c r="G913" s="32"/>
      <c r="Q913" s="33"/>
      <c r="S913" s="44"/>
      <c r="T913" s="44"/>
      <c r="Y913" s="32"/>
    </row>
    <row r="914" ht="15.75" customHeight="1">
      <c r="G914" s="32"/>
      <c r="Q914" s="33"/>
      <c r="S914" s="44"/>
      <c r="T914" s="44"/>
      <c r="Y914" s="32"/>
    </row>
    <row r="915" ht="15.75" customHeight="1">
      <c r="G915" s="32"/>
      <c r="Q915" s="33"/>
      <c r="S915" s="44"/>
      <c r="T915" s="44"/>
      <c r="Y915" s="32"/>
    </row>
    <row r="916" ht="15.75" customHeight="1">
      <c r="G916" s="32"/>
      <c r="Q916" s="33"/>
      <c r="S916" s="44"/>
      <c r="T916" s="44"/>
      <c r="Y916" s="32"/>
    </row>
    <row r="917" ht="15.75" customHeight="1">
      <c r="G917" s="32"/>
      <c r="Q917" s="33"/>
      <c r="S917" s="44"/>
      <c r="T917" s="44"/>
      <c r="Y917" s="32"/>
    </row>
    <row r="918" ht="15.75" customHeight="1">
      <c r="G918" s="32"/>
      <c r="Q918" s="33"/>
      <c r="S918" s="44"/>
      <c r="T918" s="44"/>
      <c r="Y918" s="32"/>
    </row>
    <row r="919" ht="15.75" customHeight="1">
      <c r="G919" s="32"/>
      <c r="Q919" s="33"/>
      <c r="S919" s="44"/>
      <c r="T919" s="44"/>
      <c r="Y919" s="32"/>
    </row>
    <row r="920" ht="15.75" customHeight="1">
      <c r="G920" s="32"/>
      <c r="Q920" s="33"/>
      <c r="S920" s="44"/>
      <c r="T920" s="44"/>
      <c r="Y920" s="32"/>
    </row>
    <row r="921" ht="15.75" customHeight="1">
      <c r="G921" s="32"/>
      <c r="Q921" s="33"/>
      <c r="S921" s="44"/>
      <c r="T921" s="44"/>
      <c r="Y921" s="32"/>
    </row>
    <row r="922" ht="15.75" customHeight="1">
      <c r="G922" s="32"/>
      <c r="Q922" s="33"/>
      <c r="S922" s="44"/>
      <c r="T922" s="44"/>
      <c r="Y922" s="32"/>
    </row>
    <row r="923" ht="15.75" customHeight="1">
      <c r="G923" s="32"/>
      <c r="Q923" s="33"/>
      <c r="S923" s="44"/>
      <c r="T923" s="44"/>
      <c r="Y923" s="32"/>
    </row>
    <row r="924" ht="15.75" customHeight="1">
      <c r="G924" s="32"/>
      <c r="Q924" s="33"/>
      <c r="S924" s="44"/>
      <c r="T924" s="44"/>
      <c r="Y924" s="32"/>
    </row>
    <row r="925" ht="15.75" customHeight="1">
      <c r="G925" s="32"/>
      <c r="Q925" s="33"/>
      <c r="S925" s="44"/>
      <c r="T925" s="44"/>
      <c r="Y925" s="32"/>
    </row>
    <row r="926" ht="15.75" customHeight="1">
      <c r="G926" s="32"/>
      <c r="Q926" s="33"/>
      <c r="S926" s="44"/>
      <c r="T926" s="44"/>
      <c r="Y926" s="32"/>
    </row>
    <row r="927" ht="15.75" customHeight="1">
      <c r="G927" s="32"/>
      <c r="Q927" s="33"/>
      <c r="S927" s="44"/>
      <c r="T927" s="44"/>
      <c r="Y927" s="32"/>
    </row>
    <row r="928" ht="15.75" customHeight="1">
      <c r="G928" s="32"/>
      <c r="Q928" s="33"/>
      <c r="S928" s="44"/>
      <c r="T928" s="44"/>
      <c r="Y928" s="32"/>
    </row>
    <row r="929" ht="15.75" customHeight="1">
      <c r="G929" s="32"/>
      <c r="Q929" s="33"/>
      <c r="S929" s="44"/>
      <c r="T929" s="44"/>
      <c r="Y929" s="32"/>
    </row>
    <row r="930" ht="15.75" customHeight="1">
      <c r="G930" s="32"/>
      <c r="Q930" s="33"/>
      <c r="S930" s="44"/>
      <c r="T930" s="44"/>
      <c r="Y930" s="32"/>
    </row>
    <row r="931" ht="15.75" customHeight="1">
      <c r="G931" s="32"/>
      <c r="Q931" s="33"/>
      <c r="S931" s="44"/>
      <c r="T931" s="44"/>
      <c r="Y931" s="32"/>
    </row>
    <row r="932" ht="15.75" customHeight="1">
      <c r="G932" s="32"/>
      <c r="Q932" s="33"/>
      <c r="S932" s="44"/>
      <c r="T932" s="44"/>
      <c r="Y932" s="32"/>
    </row>
    <row r="933" ht="15.75" customHeight="1">
      <c r="G933" s="32"/>
      <c r="Q933" s="33"/>
      <c r="S933" s="44"/>
      <c r="T933" s="44"/>
      <c r="Y933" s="32"/>
    </row>
    <row r="934" ht="15.75" customHeight="1">
      <c r="G934" s="32"/>
      <c r="Q934" s="33"/>
      <c r="S934" s="44"/>
      <c r="T934" s="44"/>
      <c r="Y934" s="32"/>
    </row>
    <row r="935" ht="15.75" customHeight="1">
      <c r="G935" s="32"/>
      <c r="Q935" s="33"/>
      <c r="S935" s="44"/>
      <c r="T935" s="44"/>
      <c r="Y935" s="32"/>
    </row>
    <row r="936" ht="15.75" customHeight="1">
      <c r="G936" s="32"/>
      <c r="Q936" s="33"/>
      <c r="S936" s="44"/>
      <c r="T936" s="44"/>
      <c r="Y936" s="32"/>
    </row>
    <row r="937" ht="15.75" customHeight="1">
      <c r="G937" s="32"/>
      <c r="Q937" s="33"/>
      <c r="S937" s="44"/>
      <c r="T937" s="44"/>
      <c r="Y937" s="32"/>
    </row>
    <row r="938" ht="15.75" customHeight="1">
      <c r="G938" s="32"/>
      <c r="Q938" s="33"/>
      <c r="S938" s="44"/>
      <c r="T938" s="44"/>
      <c r="Y938" s="32"/>
    </row>
    <row r="939" ht="15.75" customHeight="1">
      <c r="G939" s="32"/>
      <c r="Q939" s="33"/>
      <c r="S939" s="44"/>
      <c r="T939" s="44"/>
      <c r="Y939" s="32"/>
    </row>
    <row r="940" ht="15.75" customHeight="1">
      <c r="G940" s="32"/>
      <c r="Q940" s="33"/>
      <c r="S940" s="44"/>
      <c r="T940" s="44"/>
      <c r="Y940" s="32"/>
    </row>
    <row r="941" ht="15.75" customHeight="1">
      <c r="G941" s="32"/>
      <c r="Q941" s="33"/>
      <c r="S941" s="44"/>
      <c r="T941" s="44"/>
      <c r="Y941" s="32"/>
    </row>
    <row r="942" ht="15.75" customHeight="1">
      <c r="G942" s="32"/>
      <c r="Q942" s="33"/>
      <c r="S942" s="44"/>
      <c r="T942" s="44"/>
      <c r="Y942" s="32"/>
    </row>
    <row r="943" ht="15.75" customHeight="1">
      <c r="G943" s="32"/>
      <c r="Q943" s="33"/>
      <c r="S943" s="44"/>
      <c r="T943" s="44"/>
      <c r="Y943" s="32"/>
    </row>
    <row r="944" ht="15.75" customHeight="1">
      <c r="G944" s="32"/>
      <c r="Q944" s="33"/>
      <c r="S944" s="44"/>
      <c r="T944" s="44"/>
      <c r="Y944" s="32"/>
    </row>
    <row r="945" ht="15.75" customHeight="1">
      <c r="G945" s="32"/>
      <c r="Q945" s="33"/>
      <c r="S945" s="44"/>
      <c r="T945" s="44"/>
      <c r="Y945" s="32"/>
    </row>
    <row r="946" ht="15.75" customHeight="1">
      <c r="G946" s="32"/>
      <c r="Q946" s="33"/>
      <c r="S946" s="44"/>
      <c r="T946" s="44"/>
      <c r="Y946" s="32"/>
    </row>
    <row r="947" ht="15.75" customHeight="1">
      <c r="G947" s="32"/>
      <c r="Q947" s="33"/>
      <c r="S947" s="44"/>
      <c r="T947" s="44"/>
      <c r="Y947" s="32"/>
    </row>
    <row r="948" ht="15.75" customHeight="1">
      <c r="G948" s="32"/>
      <c r="Q948" s="33"/>
      <c r="S948" s="44"/>
      <c r="T948" s="44"/>
      <c r="Y948" s="32"/>
    </row>
    <row r="949" ht="15.75" customHeight="1">
      <c r="G949" s="32"/>
      <c r="Q949" s="33"/>
      <c r="S949" s="44"/>
      <c r="T949" s="44"/>
      <c r="Y949" s="32"/>
    </row>
    <row r="950" ht="15.75" customHeight="1">
      <c r="G950" s="32"/>
      <c r="Q950" s="33"/>
      <c r="S950" s="44"/>
      <c r="T950" s="44"/>
      <c r="Y950" s="32"/>
    </row>
    <row r="951" ht="15.75" customHeight="1">
      <c r="G951" s="32"/>
      <c r="Q951" s="33"/>
      <c r="S951" s="44"/>
      <c r="T951" s="44"/>
      <c r="Y951" s="32"/>
    </row>
    <row r="952" ht="15.75" customHeight="1">
      <c r="G952" s="32"/>
      <c r="Q952" s="33"/>
      <c r="S952" s="44"/>
      <c r="T952" s="44"/>
      <c r="Y952" s="32"/>
    </row>
    <row r="953" ht="15.75" customHeight="1">
      <c r="G953" s="32"/>
      <c r="Q953" s="33"/>
      <c r="S953" s="44"/>
      <c r="T953" s="44"/>
      <c r="Y953" s="32"/>
    </row>
    <row r="954" ht="15.75" customHeight="1">
      <c r="G954" s="32"/>
      <c r="Q954" s="33"/>
      <c r="S954" s="44"/>
      <c r="T954" s="44"/>
      <c r="Y954" s="32"/>
    </row>
    <row r="955" ht="15.75" customHeight="1">
      <c r="G955" s="32"/>
      <c r="Q955" s="33"/>
      <c r="S955" s="44"/>
      <c r="T955" s="44"/>
      <c r="Y955" s="32"/>
    </row>
    <row r="956" ht="15.75" customHeight="1">
      <c r="G956" s="32"/>
      <c r="Q956" s="33"/>
      <c r="S956" s="44"/>
      <c r="T956" s="44"/>
      <c r="Y956" s="32"/>
    </row>
    <row r="957" ht="15.75" customHeight="1">
      <c r="G957" s="32"/>
      <c r="Q957" s="33"/>
      <c r="S957" s="44"/>
      <c r="T957" s="44"/>
      <c r="Y957" s="32"/>
    </row>
    <row r="958" ht="15.75" customHeight="1">
      <c r="G958" s="32"/>
      <c r="Q958" s="33"/>
      <c r="S958" s="44"/>
      <c r="T958" s="44"/>
      <c r="Y958" s="32"/>
    </row>
    <row r="959" ht="15.75" customHeight="1">
      <c r="G959" s="32"/>
      <c r="Q959" s="33"/>
      <c r="S959" s="44"/>
      <c r="T959" s="44"/>
      <c r="Y959" s="32"/>
    </row>
    <row r="960" ht="15.75" customHeight="1">
      <c r="G960" s="32"/>
      <c r="Q960" s="33"/>
      <c r="S960" s="44"/>
      <c r="T960" s="44"/>
      <c r="Y960" s="32"/>
    </row>
    <row r="961" ht="15.75" customHeight="1">
      <c r="G961" s="32"/>
      <c r="Q961" s="33"/>
      <c r="S961" s="44"/>
      <c r="T961" s="44"/>
      <c r="Y961" s="32"/>
    </row>
    <row r="962" ht="15.75" customHeight="1">
      <c r="G962" s="32"/>
      <c r="Q962" s="33"/>
      <c r="S962" s="44"/>
      <c r="T962" s="44"/>
      <c r="Y962" s="32"/>
    </row>
    <row r="963" ht="15.75" customHeight="1">
      <c r="G963" s="32"/>
      <c r="Q963" s="33"/>
      <c r="S963" s="44"/>
      <c r="T963" s="44"/>
      <c r="Y963" s="32"/>
    </row>
    <row r="964" ht="15.75" customHeight="1">
      <c r="G964" s="32"/>
      <c r="Q964" s="33"/>
      <c r="S964" s="44"/>
      <c r="T964" s="44"/>
      <c r="Y964" s="32"/>
    </row>
    <row r="965" ht="15.75" customHeight="1">
      <c r="G965" s="32"/>
      <c r="Q965" s="33"/>
      <c r="S965" s="44"/>
      <c r="T965" s="44"/>
      <c r="Y965" s="32"/>
    </row>
    <row r="966" ht="15.75" customHeight="1">
      <c r="G966" s="32"/>
      <c r="Q966" s="33"/>
      <c r="S966" s="44"/>
      <c r="T966" s="44"/>
      <c r="Y966" s="32"/>
    </row>
    <row r="967" ht="15.75" customHeight="1">
      <c r="G967" s="32"/>
      <c r="Q967" s="33"/>
      <c r="S967" s="44"/>
      <c r="T967" s="44"/>
      <c r="Y967" s="32"/>
    </row>
    <row r="968" ht="15.75" customHeight="1">
      <c r="G968" s="32"/>
      <c r="Q968" s="33"/>
      <c r="S968" s="44"/>
      <c r="T968" s="44"/>
      <c r="Y968" s="32"/>
    </row>
    <row r="969" ht="15.75" customHeight="1">
      <c r="G969" s="32"/>
      <c r="Q969" s="33"/>
      <c r="S969" s="44"/>
      <c r="T969" s="44"/>
      <c r="Y969" s="32"/>
    </row>
    <row r="970" ht="15.75" customHeight="1">
      <c r="G970" s="32"/>
      <c r="Q970" s="33"/>
      <c r="S970" s="44"/>
      <c r="T970" s="44"/>
      <c r="Y970" s="32"/>
    </row>
    <row r="971" ht="15.75" customHeight="1">
      <c r="G971" s="32"/>
      <c r="Q971" s="33"/>
      <c r="S971" s="44"/>
      <c r="T971" s="44"/>
      <c r="Y971" s="32"/>
    </row>
    <row r="972" ht="15.75" customHeight="1">
      <c r="G972" s="32"/>
      <c r="Q972" s="33"/>
      <c r="S972" s="44"/>
      <c r="T972" s="44"/>
      <c r="Y972" s="32"/>
    </row>
    <row r="973" ht="15.75" customHeight="1">
      <c r="G973" s="32"/>
      <c r="Q973" s="33"/>
      <c r="S973" s="44"/>
      <c r="T973" s="44"/>
      <c r="Y973" s="32"/>
    </row>
    <row r="974" ht="15.75" customHeight="1">
      <c r="G974" s="32"/>
      <c r="Q974" s="33"/>
      <c r="S974" s="44"/>
      <c r="T974" s="44"/>
      <c r="Y974" s="32"/>
    </row>
    <row r="975" ht="15.75" customHeight="1">
      <c r="G975" s="32"/>
      <c r="Q975" s="33"/>
      <c r="S975" s="44"/>
      <c r="T975" s="44"/>
      <c r="Y975" s="32"/>
    </row>
    <row r="976" ht="15.75" customHeight="1">
      <c r="G976" s="32"/>
      <c r="Q976" s="33"/>
      <c r="S976" s="44"/>
      <c r="T976" s="44"/>
      <c r="Y976" s="32"/>
    </row>
    <row r="977" ht="15.75" customHeight="1">
      <c r="G977" s="32"/>
      <c r="Q977" s="33"/>
      <c r="S977" s="44"/>
      <c r="T977" s="44"/>
      <c r="Y977" s="32"/>
    </row>
    <row r="978" ht="15.75" customHeight="1">
      <c r="G978" s="32"/>
      <c r="Q978" s="33"/>
      <c r="S978" s="44"/>
      <c r="T978" s="44"/>
      <c r="Y978" s="32"/>
    </row>
    <row r="979" ht="15.75" customHeight="1">
      <c r="G979" s="32"/>
      <c r="Q979" s="33"/>
      <c r="S979" s="44"/>
      <c r="T979" s="44"/>
      <c r="Y979" s="32"/>
    </row>
    <row r="980" ht="15.75" customHeight="1">
      <c r="G980" s="32"/>
      <c r="Q980" s="33"/>
      <c r="S980" s="44"/>
      <c r="T980" s="44"/>
      <c r="Y980" s="32"/>
    </row>
    <row r="981" ht="15.75" customHeight="1">
      <c r="G981" s="32"/>
      <c r="Q981" s="33"/>
      <c r="S981" s="44"/>
      <c r="T981" s="44"/>
      <c r="Y981" s="32"/>
    </row>
    <row r="982" ht="15.75" customHeight="1">
      <c r="G982" s="32"/>
      <c r="Q982" s="33"/>
      <c r="S982" s="44"/>
      <c r="T982" s="44"/>
      <c r="Y982" s="32"/>
    </row>
    <row r="983" ht="15.75" customHeight="1">
      <c r="G983" s="32"/>
      <c r="Q983" s="33"/>
      <c r="S983" s="44"/>
      <c r="T983" s="44"/>
      <c r="Y983" s="32"/>
    </row>
    <row r="984" ht="15.75" customHeight="1">
      <c r="G984" s="32"/>
      <c r="Q984" s="33"/>
      <c r="S984" s="44"/>
      <c r="T984" s="44"/>
      <c r="Y984" s="32"/>
    </row>
    <row r="985" ht="15.75" customHeight="1">
      <c r="G985" s="32"/>
      <c r="Q985" s="33"/>
      <c r="S985" s="44"/>
      <c r="T985" s="44"/>
      <c r="Y985" s="32"/>
    </row>
    <row r="986" ht="15.75" customHeight="1">
      <c r="G986" s="32"/>
      <c r="Q986" s="33"/>
      <c r="S986" s="44"/>
      <c r="T986" s="44"/>
      <c r="Y986" s="32"/>
    </row>
    <row r="987" ht="15.75" customHeight="1">
      <c r="G987" s="32"/>
      <c r="Q987" s="33"/>
      <c r="S987" s="44"/>
      <c r="T987" s="44"/>
      <c r="Y987" s="32"/>
    </row>
    <row r="988" ht="15.75" customHeight="1">
      <c r="G988" s="32"/>
      <c r="Q988" s="33"/>
      <c r="S988" s="44"/>
      <c r="T988" s="44"/>
      <c r="Y988" s="32"/>
    </row>
    <row r="989" ht="15.75" customHeight="1">
      <c r="G989" s="32"/>
      <c r="Q989" s="33"/>
      <c r="S989" s="44"/>
      <c r="T989" s="44"/>
      <c r="Y989" s="32"/>
    </row>
    <row r="990" ht="15.75" customHeight="1">
      <c r="G990" s="32"/>
      <c r="Q990" s="33"/>
      <c r="S990" s="44"/>
      <c r="T990" s="44"/>
      <c r="Y990" s="32"/>
    </row>
    <row r="991" ht="15.75" customHeight="1">
      <c r="G991" s="32"/>
      <c r="Q991" s="33"/>
      <c r="S991" s="44"/>
      <c r="T991" s="44"/>
      <c r="Y991" s="32"/>
    </row>
    <row r="992" ht="15.75" customHeight="1">
      <c r="G992" s="32"/>
      <c r="Q992" s="33"/>
      <c r="S992" s="44"/>
      <c r="T992" s="44"/>
      <c r="Y992" s="32"/>
    </row>
    <row r="993" ht="15.75" customHeight="1">
      <c r="G993" s="32"/>
      <c r="Q993" s="33"/>
      <c r="S993" s="44"/>
      <c r="T993" s="44"/>
      <c r="Y993" s="32"/>
    </row>
    <row r="994" ht="15.75" customHeight="1">
      <c r="G994" s="32"/>
      <c r="Q994" s="33"/>
      <c r="S994" s="44"/>
      <c r="T994" s="44"/>
      <c r="Y994" s="32"/>
    </row>
    <row r="995" ht="15.75" customHeight="1">
      <c r="G995" s="32"/>
      <c r="Q995" s="33"/>
      <c r="S995" s="44"/>
      <c r="T995" s="44"/>
      <c r="Y995" s="32"/>
    </row>
    <row r="996" ht="15.75" customHeight="1">
      <c r="G996" s="32"/>
      <c r="Q996" s="33"/>
      <c r="S996" s="44"/>
      <c r="T996" s="44"/>
      <c r="Y996" s="32"/>
    </row>
    <row r="997" ht="15.75" customHeight="1">
      <c r="G997" s="32"/>
      <c r="Q997" s="33"/>
      <c r="S997" s="44"/>
      <c r="T997" s="44"/>
      <c r="Y997" s="32"/>
    </row>
    <row r="998" ht="15.75" customHeight="1">
      <c r="G998" s="32"/>
      <c r="Q998" s="33"/>
      <c r="S998" s="44"/>
      <c r="T998" s="44"/>
      <c r="Y998" s="32"/>
    </row>
    <row r="999" ht="15.75" customHeight="1">
      <c r="G999" s="32"/>
      <c r="Q999" s="33"/>
      <c r="S999" s="44"/>
      <c r="T999" s="44"/>
      <c r="Y999" s="32"/>
    </row>
    <row r="1000" ht="15.75" customHeight="1">
      <c r="G1000" s="32"/>
      <c r="Q1000" s="33"/>
      <c r="S1000" s="44"/>
      <c r="T1000" s="44"/>
      <c r="Y1000" s="32"/>
    </row>
    <row r="1001" ht="15.75" customHeight="1">
      <c r="G1001" s="32"/>
      <c r="Q1001" s="33"/>
      <c r="S1001" s="44"/>
      <c r="T1001" s="44"/>
      <c r="Y1001" s="32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42.25"/>
    <col customWidth="1" min="3" max="5" width="15.38"/>
    <col customWidth="1" min="6" max="6" width="7.63"/>
    <col customWidth="1" min="7" max="7" width="15.38"/>
    <col customWidth="1" min="8" max="8" width="11.13"/>
    <col customWidth="1" min="9" max="9" width="22.75"/>
    <col customWidth="1" min="10" max="10" width="22.13"/>
    <col customWidth="1" min="11" max="11" width="21.63"/>
    <col customWidth="1" min="12" max="12" width="46.38"/>
    <col customWidth="1" min="13" max="13" width="44.38"/>
    <col customWidth="1" min="14" max="14" width="16.13"/>
    <col customWidth="1" min="15" max="15" width="10.25"/>
    <col customWidth="1" min="16" max="16" width="15.25"/>
    <col customWidth="1" min="17" max="18" width="8.63"/>
    <col customWidth="1" min="19" max="22" width="14.63"/>
    <col customWidth="1" min="23" max="23" width="8.63"/>
    <col customWidth="1" min="24" max="25" width="7.63"/>
    <col customWidth="1" hidden="1" min="26" max="27" width="7.63"/>
    <col customWidth="1" hidden="1" min="28" max="28" width="49.25"/>
    <col customWidth="1" min="29" max="36" width="7.63"/>
    <col customWidth="1" min="37" max="37" width="25.25"/>
    <col customWidth="1" min="38" max="40" width="7.63"/>
    <col customWidth="1" min="41" max="41" width="9.88"/>
    <col customWidth="1" min="42" max="42" width="7.63"/>
  </cols>
  <sheetData>
    <row r="1">
      <c r="A1" s="5" t="s">
        <v>41</v>
      </c>
      <c r="B1" s="5" t="s">
        <v>92</v>
      </c>
      <c r="C1" s="6">
        <v>2019.0</v>
      </c>
      <c r="D1" s="6" t="s">
        <v>93</v>
      </c>
      <c r="E1" s="6">
        <v>67884.0</v>
      </c>
      <c r="F1" s="6">
        <v>127.54</v>
      </c>
      <c r="G1" s="7">
        <v>43556.0</v>
      </c>
      <c r="H1" s="7">
        <v>43585.0</v>
      </c>
      <c r="I1" s="5" t="s">
        <v>44</v>
      </c>
      <c r="J1" s="5" t="s">
        <v>94</v>
      </c>
      <c r="K1" s="5" t="s">
        <v>95</v>
      </c>
      <c r="L1" s="5" t="s">
        <v>92</v>
      </c>
      <c r="M1" s="5" t="s">
        <v>46</v>
      </c>
      <c r="N1" s="5" t="s">
        <v>47</v>
      </c>
      <c r="O1" s="5" t="s">
        <v>48</v>
      </c>
      <c r="P1" s="5" t="s">
        <v>96</v>
      </c>
      <c r="Q1" s="17">
        <v>11.482</v>
      </c>
      <c r="R1" s="5">
        <f t="shared" ref="R1:R10" si="1">Q1*X1</f>
        <v>79696.562</v>
      </c>
      <c r="S1" s="25">
        <f t="shared" ref="S1:S5" si="2">R1*96/1000*0.00110231</f>
        <v>8.433630457</v>
      </c>
      <c r="T1" s="5">
        <f>sum(S1:S13)</f>
        <v>94.58507131</v>
      </c>
      <c r="U1" s="5">
        <f t="shared" ref="U1:U10" si="3">T1/2</f>
        <v>47.29253565</v>
      </c>
      <c r="V1" s="5">
        <f t="shared" ref="V1:V10" si="4">T1*(132/96)</f>
        <v>130.054473</v>
      </c>
      <c r="W1" s="5" t="s">
        <v>50</v>
      </c>
      <c r="X1" s="5">
        <v>6941.0</v>
      </c>
      <c r="Y1" s="5">
        <f t="shared" ref="Y1:Y2" si="5">sum(X1:X13)</f>
        <v>44114.027</v>
      </c>
      <c r="Z1" s="5" t="s">
        <v>46</v>
      </c>
      <c r="AA1" s="5" t="s">
        <v>46</v>
      </c>
      <c r="AB1" s="5" t="s">
        <v>97</v>
      </c>
      <c r="AC1" s="5" t="s">
        <v>52</v>
      </c>
      <c r="AD1" s="5">
        <v>13.04</v>
      </c>
      <c r="AE1" s="5" t="s">
        <v>53</v>
      </c>
      <c r="AF1" s="5" t="b">
        <v>0</v>
      </c>
      <c r="AG1" s="5" t="s">
        <v>46</v>
      </c>
      <c r="AH1" s="5" t="s">
        <v>46</v>
      </c>
      <c r="AI1" s="5" t="s">
        <v>46</v>
      </c>
      <c r="AJ1" s="5" t="s">
        <v>46</v>
      </c>
      <c r="AK1" s="5" t="s">
        <v>54</v>
      </c>
      <c r="AL1" s="5" t="s">
        <v>46</v>
      </c>
      <c r="AM1" s="5" t="s">
        <v>46</v>
      </c>
      <c r="AN1" s="5" t="s">
        <v>55</v>
      </c>
      <c r="AO1" s="5" t="s">
        <v>56</v>
      </c>
      <c r="AP1" s="5" t="s">
        <v>55</v>
      </c>
    </row>
    <row r="2" ht="61.5" customHeight="1">
      <c r="A2" s="5" t="s">
        <v>41</v>
      </c>
      <c r="B2" s="5" t="s">
        <v>92</v>
      </c>
      <c r="C2" s="6">
        <v>2019.0</v>
      </c>
      <c r="D2" s="6" t="s">
        <v>99</v>
      </c>
      <c r="E2" s="6">
        <v>67884.0</v>
      </c>
      <c r="F2" s="6">
        <v>520.78</v>
      </c>
      <c r="G2" s="7">
        <v>43556.0</v>
      </c>
      <c r="H2" s="7">
        <v>43585.0</v>
      </c>
      <c r="I2" s="5" t="s">
        <v>44</v>
      </c>
      <c r="J2" s="5" t="s">
        <v>94</v>
      </c>
      <c r="K2" s="5" t="s">
        <v>95</v>
      </c>
      <c r="L2" s="5" t="s">
        <v>92</v>
      </c>
      <c r="M2" s="5" t="s">
        <v>46</v>
      </c>
      <c r="N2" s="5" t="s">
        <v>47</v>
      </c>
      <c r="O2" s="5" t="s">
        <v>48</v>
      </c>
      <c r="P2" s="5" t="s">
        <v>100</v>
      </c>
      <c r="Q2" s="17">
        <v>11.482</v>
      </c>
      <c r="R2" s="8">
        <f t="shared" si="1"/>
        <v>79696.562</v>
      </c>
      <c r="S2" s="25">
        <f t="shared" si="2"/>
        <v>8.433630457</v>
      </c>
      <c r="T2" s="5">
        <f>sum(S2+S2:S14)</f>
        <v>16.86726091</v>
      </c>
      <c r="U2" s="5">
        <f t="shared" si="3"/>
        <v>8.433630457</v>
      </c>
      <c r="V2" s="5">
        <f t="shared" si="4"/>
        <v>23.19248376</v>
      </c>
      <c r="W2" s="5" t="s">
        <v>50</v>
      </c>
      <c r="X2" s="5">
        <v>6941.0</v>
      </c>
      <c r="Y2" s="5">
        <f t="shared" si="5"/>
        <v>37249.027</v>
      </c>
      <c r="Z2" s="5" t="s">
        <v>46</v>
      </c>
      <c r="AA2" s="5" t="s">
        <v>46</v>
      </c>
      <c r="AB2" s="5" t="s">
        <v>97</v>
      </c>
      <c r="AC2" s="5" t="s">
        <v>52</v>
      </c>
      <c r="AD2" s="5">
        <v>53.25</v>
      </c>
      <c r="AE2" s="5" t="s">
        <v>53</v>
      </c>
      <c r="AF2" s="5" t="b">
        <v>0</v>
      </c>
      <c r="AG2" s="5" t="s">
        <v>46</v>
      </c>
      <c r="AH2" s="5" t="s">
        <v>46</v>
      </c>
      <c r="AI2" s="5" t="s">
        <v>46</v>
      </c>
      <c r="AJ2" s="5" t="s">
        <v>46</v>
      </c>
      <c r="AK2" s="5" t="s">
        <v>54</v>
      </c>
      <c r="AL2" s="5" t="s">
        <v>46</v>
      </c>
      <c r="AM2" s="5" t="s">
        <v>46</v>
      </c>
      <c r="AN2" s="5" t="s">
        <v>55</v>
      </c>
      <c r="AO2" s="5" t="s">
        <v>56</v>
      </c>
      <c r="AP2" s="5" t="s">
        <v>55</v>
      </c>
    </row>
    <row r="3" ht="28.5" customHeight="1">
      <c r="A3" s="8" t="s">
        <v>41</v>
      </c>
      <c r="B3" s="8" t="s">
        <v>58</v>
      </c>
      <c r="C3" s="13">
        <v>2019.0</v>
      </c>
      <c r="D3" s="13" t="s">
        <v>59</v>
      </c>
      <c r="E3" s="13">
        <v>152.0</v>
      </c>
      <c r="F3" s="13">
        <v>1.54</v>
      </c>
      <c r="G3" s="45">
        <v>43466.0</v>
      </c>
      <c r="H3" s="45">
        <v>43646.0</v>
      </c>
      <c r="I3" s="8" t="s">
        <v>44</v>
      </c>
      <c r="J3" s="8" t="s">
        <v>60</v>
      </c>
      <c r="K3" s="8" t="s">
        <v>61</v>
      </c>
      <c r="L3" s="8" t="s">
        <v>58</v>
      </c>
      <c r="M3" s="8" t="s">
        <v>46</v>
      </c>
      <c r="N3" s="8" t="s">
        <v>47</v>
      </c>
      <c r="O3" s="8" t="s">
        <v>48</v>
      </c>
      <c r="P3" s="8" t="s">
        <v>62</v>
      </c>
      <c r="Q3" s="46">
        <v>11.482</v>
      </c>
      <c r="R3" s="8">
        <f t="shared" si="1"/>
        <v>872.632</v>
      </c>
      <c r="S3" s="5">
        <f t="shared" si="2"/>
        <v>0.09234345407</v>
      </c>
      <c r="T3" s="5">
        <f>SUM(S3:S8)</f>
        <v>71.12790888</v>
      </c>
      <c r="U3" s="5">
        <f t="shared" si="3"/>
        <v>35.56395444</v>
      </c>
      <c r="V3" s="5">
        <f t="shared" si="4"/>
        <v>97.80087471</v>
      </c>
      <c r="W3" s="8" t="s">
        <v>50</v>
      </c>
      <c r="X3" s="8">
        <v>76.0</v>
      </c>
      <c r="Y3" s="8">
        <f>sum(X3:X23)</f>
        <v>32481.709</v>
      </c>
      <c r="Z3" s="8" t="s">
        <v>46</v>
      </c>
      <c r="AA3" s="8" t="s">
        <v>46</v>
      </c>
      <c r="AB3" s="8" t="s">
        <v>63</v>
      </c>
      <c r="AC3" s="8" t="s">
        <v>52</v>
      </c>
      <c r="AD3" s="8">
        <v>0.77</v>
      </c>
      <c r="AE3" s="8" t="s">
        <v>53</v>
      </c>
      <c r="AF3" s="8" t="b">
        <v>1</v>
      </c>
      <c r="AG3" s="8" t="s">
        <v>63</v>
      </c>
      <c r="AH3" s="8" t="s">
        <v>46</v>
      </c>
      <c r="AI3" s="8" t="s">
        <v>46</v>
      </c>
      <c r="AJ3" s="8" t="s">
        <v>64</v>
      </c>
      <c r="AK3" s="8" t="s">
        <v>65</v>
      </c>
      <c r="AL3" s="8" t="s">
        <v>66</v>
      </c>
      <c r="AM3" s="8" t="s">
        <v>67</v>
      </c>
      <c r="AN3" s="8" t="s">
        <v>55</v>
      </c>
      <c r="AO3" s="8" t="s">
        <v>64</v>
      </c>
      <c r="AP3" s="8" t="s">
        <v>55</v>
      </c>
    </row>
    <row r="4">
      <c r="A4" s="5" t="s">
        <v>41</v>
      </c>
      <c r="B4" s="5" t="s">
        <v>84</v>
      </c>
      <c r="C4" s="6">
        <v>2019.0</v>
      </c>
      <c r="D4" s="6" t="s">
        <v>59</v>
      </c>
      <c r="E4" s="6">
        <v>9315.1</v>
      </c>
      <c r="F4" s="6">
        <v>94.72</v>
      </c>
      <c r="G4" s="7">
        <v>43466.0</v>
      </c>
      <c r="H4" s="7">
        <v>43646.0</v>
      </c>
      <c r="I4" s="5" t="s">
        <v>44</v>
      </c>
      <c r="J4" s="5" t="s">
        <v>60</v>
      </c>
      <c r="K4" s="5" t="s">
        <v>85</v>
      </c>
      <c r="L4" s="5" t="s">
        <v>84</v>
      </c>
      <c r="M4" s="5" t="s">
        <v>46</v>
      </c>
      <c r="N4" s="5" t="s">
        <v>47</v>
      </c>
      <c r="O4" s="5" t="s">
        <v>48</v>
      </c>
      <c r="P4" s="5" t="s">
        <v>62</v>
      </c>
      <c r="Q4" s="17">
        <v>11.482</v>
      </c>
      <c r="R4" s="8">
        <f t="shared" si="1"/>
        <v>44784.3928</v>
      </c>
      <c r="S4" s="25">
        <f t="shared" si="2"/>
        <v>4.739163267</v>
      </c>
      <c r="T4" s="5">
        <f>sum(S4:S5)</f>
        <v>5.381557795</v>
      </c>
      <c r="U4" s="5">
        <f t="shared" si="3"/>
        <v>2.690778898</v>
      </c>
      <c r="V4" s="5">
        <f t="shared" si="4"/>
        <v>7.399641968</v>
      </c>
      <c r="W4" s="5" t="s">
        <v>50</v>
      </c>
      <c r="X4" s="5">
        <v>3900.4</v>
      </c>
      <c r="Y4" s="5"/>
      <c r="Z4" s="5" t="s">
        <v>46</v>
      </c>
      <c r="AA4" s="5" t="s">
        <v>46</v>
      </c>
      <c r="AB4" s="5" t="s">
        <v>86</v>
      </c>
      <c r="AC4" s="5" t="s">
        <v>52</v>
      </c>
      <c r="AD4" s="5">
        <v>39.66</v>
      </c>
      <c r="AE4" s="5" t="s">
        <v>53</v>
      </c>
      <c r="AF4" s="5" t="b">
        <v>0</v>
      </c>
      <c r="AG4" s="5" t="s">
        <v>46</v>
      </c>
      <c r="AH4" s="5" t="s">
        <v>46</v>
      </c>
      <c r="AI4" s="5" t="s">
        <v>46</v>
      </c>
      <c r="AJ4" s="5" t="s">
        <v>87</v>
      </c>
      <c r="AK4" s="5" t="s">
        <v>72</v>
      </c>
      <c r="AL4" s="5" t="s">
        <v>88</v>
      </c>
      <c r="AM4" s="5" t="s">
        <v>89</v>
      </c>
      <c r="AN4" s="5" t="s">
        <v>55</v>
      </c>
      <c r="AO4" s="5" t="s">
        <v>90</v>
      </c>
      <c r="AP4" s="5" t="s">
        <v>55</v>
      </c>
    </row>
    <row r="5">
      <c r="A5" s="5" t="s">
        <v>41</v>
      </c>
      <c r="B5" s="5" t="s">
        <v>101</v>
      </c>
      <c r="C5" s="13">
        <v>2019.0</v>
      </c>
      <c r="D5" s="6" t="s">
        <v>59</v>
      </c>
      <c r="E5" s="6">
        <v>4070.0</v>
      </c>
      <c r="F5" s="6">
        <v>41.38</v>
      </c>
      <c r="G5" s="7">
        <v>43556.0</v>
      </c>
      <c r="H5" s="7">
        <v>43585.0</v>
      </c>
      <c r="I5" s="5" t="s">
        <v>44</v>
      </c>
      <c r="J5" s="5" t="s">
        <v>94</v>
      </c>
      <c r="K5" s="5" t="s">
        <v>95</v>
      </c>
      <c r="L5" s="5" t="s">
        <v>101</v>
      </c>
      <c r="M5" s="5" t="s">
        <v>46</v>
      </c>
      <c r="N5" s="5" t="s">
        <v>47</v>
      </c>
      <c r="O5" s="5" t="s">
        <v>48</v>
      </c>
      <c r="P5" s="5" t="s">
        <v>62</v>
      </c>
      <c r="Q5" s="17">
        <v>11.482</v>
      </c>
      <c r="R5" s="8">
        <f t="shared" si="1"/>
        <v>6070.5334</v>
      </c>
      <c r="S5" s="25">
        <f t="shared" si="2"/>
        <v>0.6423945285</v>
      </c>
      <c r="T5" s="5">
        <f>sum(S5:S17)</f>
        <v>73.85530242</v>
      </c>
      <c r="U5" s="5">
        <f t="shared" si="3"/>
        <v>36.92765121</v>
      </c>
      <c r="V5" s="5">
        <f t="shared" si="4"/>
        <v>101.5510408</v>
      </c>
      <c r="W5" s="5" t="s">
        <v>50</v>
      </c>
      <c r="X5" s="5">
        <v>528.7</v>
      </c>
      <c r="Y5" s="5"/>
      <c r="Z5" s="5" t="s">
        <v>46</v>
      </c>
      <c r="AA5" s="5" t="s">
        <v>46</v>
      </c>
      <c r="AB5" s="5" t="s">
        <v>97</v>
      </c>
      <c r="AC5" s="5" t="s">
        <v>52</v>
      </c>
      <c r="AD5" s="5">
        <v>5.38</v>
      </c>
      <c r="AE5" s="5" t="s">
        <v>53</v>
      </c>
      <c r="AF5" s="5" t="b">
        <v>0</v>
      </c>
      <c r="AG5" s="5" t="s">
        <v>46</v>
      </c>
      <c r="AH5" s="5" t="s">
        <v>46</v>
      </c>
      <c r="AI5" s="5" t="s">
        <v>46</v>
      </c>
      <c r="AJ5" s="5" t="s">
        <v>46</v>
      </c>
      <c r="AK5" s="5" t="s">
        <v>54</v>
      </c>
      <c r="AL5" s="5" t="s">
        <v>46</v>
      </c>
      <c r="AM5" s="5" t="s">
        <v>46</v>
      </c>
      <c r="AN5" s="5" t="s">
        <v>55</v>
      </c>
      <c r="AO5" s="5" t="s">
        <v>56</v>
      </c>
      <c r="AP5" s="5" t="s">
        <v>55</v>
      </c>
    </row>
    <row r="6">
      <c r="A6" s="5" t="s">
        <v>41</v>
      </c>
      <c r="B6" s="5" t="s">
        <v>77</v>
      </c>
      <c r="C6" s="6">
        <v>2019.0</v>
      </c>
      <c r="D6" s="6" t="s">
        <v>78</v>
      </c>
      <c r="E6" s="6">
        <v>2750.995</v>
      </c>
      <c r="F6" s="6">
        <v>24.74</v>
      </c>
      <c r="G6" s="7">
        <v>43556.0</v>
      </c>
      <c r="H6" s="7">
        <v>43585.0</v>
      </c>
      <c r="I6" s="5" t="s">
        <v>44</v>
      </c>
      <c r="J6" s="5" t="s">
        <v>45</v>
      </c>
      <c r="K6" s="5" t="s">
        <v>42</v>
      </c>
      <c r="L6" s="5" t="s">
        <v>69</v>
      </c>
      <c r="M6" s="5" t="s">
        <v>77</v>
      </c>
      <c r="N6" s="5" t="s">
        <v>47</v>
      </c>
      <c r="O6" s="5" t="s">
        <v>48</v>
      </c>
      <c r="P6" s="5" t="s">
        <v>79</v>
      </c>
      <c r="Q6" s="6">
        <v>15.859</v>
      </c>
      <c r="R6" s="8">
        <f t="shared" si="1"/>
        <v>3544.756103</v>
      </c>
      <c r="S6" s="5">
        <f>R6*96/1000*0.09234345407</f>
        <v>31.42416215</v>
      </c>
      <c r="T6" s="5">
        <f>sum(S6:S17)</f>
        <v>73.21290789</v>
      </c>
      <c r="U6" s="5">
        <f t="shared" si="3"/>
        <v>36.60645394</v>
      </c>
      <c r="V6" s="5">
        <f t="shared" si="4"/>
        <v>100.6677483</v>
      </c>
      <c r="W6" s="5" t="s">
        <v>50</v>
      </c>
      <c r="X6" s="5">
        <v>223.517</v>
      </c>
      <c r="Y6" s="5">
        <f>sum(X6:X34)</f>
        <v>53866.605</v>
      </c>
      <c r="Z6" s="5" t="s">
        <v>46</v>
      </c>
      <c r="AA6" s="5" t="s">
        <v>46</v>
      </c>
      <c r="AB6" s="5" t="s">
        <v>80</v>
      </c>
      <c r="AC6" s="5" t="s">
        <v>52</v>
      </c>
      <c r="AD6" s="5">
        <v>2.01</v>
      </c>
      <c r="AE6" s="5" t="s">
        <v>53</v>
      </c>
      <c r="AF6" s="5" t="b">
        <v>0</v>
      </c>
      <c r="AG6" s="5" t="s">
        <v>46</v>
      </c>
      <c r="AH6" s="5" t="s">
        <v>46</v>
      </c>
      <c r="AI6" s="5" t="s">
        <v>46</v>
      </c>
      <c r="AJ6" s="5" t="s">
        <v>71</v>
      </c>
      <c r="AK6" s="5" t="s">
        <v>72</v>
      </c>
      <c r="AL6" s="5" t="s">
        <v>81</v>
      </c>
      <c r="AM6" s="5" t="s">
        <v>82</v>
      </c>
      <c r="AN6" s="5" t="s">
        <v>55</v>
      </c>
      <c r="AO6" s="5" t="s">
        <v>75</v>
      </c>
      <c r="AP6" s="5" t="s">
        <v>55</v>
      </c>
    </row>
    <row r="7">
      <c r="A7" s="5" t="s">
        <v>41</v>
      </c>
      <c r="B7" s="5" t="s">
        <v>102</v>
      </c>
      <c r="C7" s="6">
        <v>2019.0</v>
      </c>
      <c r="D7" s="6" t="s">
        <v>78</v>
      </c>
      <c r="E7" s="6">
        <v>75512.0</v>
      </c>
      <c r="F7" s="6">
        <v>678.93</v>
      </c>
      <c r="G7" s="7">
        <v>43556.0</v>
      </c>
      <c r="H7" s="7">
        <v>43585.0</v>
      </c>
      <c r="I7" s="5" t="s">
        <v>44</v>
      </c>
      <c r="J7" s="5" t="s">
        <v>94</v>
      </c>
      <c r="K7" s="5" t="s">
        <v>95</v>
      </c>
      <c r="L7" s="5" t="s">
        <v>102</v>
      </c>
      <c r="M7" s="5" t="s">
        <v>46</v>
      </c>
      <c r="N7" s="5" t="s">
        <v>47</v>
      </c>
      <c r="O7" s="5" t="s">
        <v>48</v>
      </c>
      <c r="P7" s="5" t="s">
        <v>79</v>
      </c>
      <c r="Q7" s="6">
        <v>15.859</v>
      </c>
      <c r="R7" s="8">
        <f t="shared" si="1"/>
        <v>102528.435</v>
      </c>
      <c r="S7" s="25">
        <f t="shared" ref="S7:S10" si="6">R7*96/1000*0.00110231</f>
        <v>10.84973944</v>
      </c>
      <c r="T7" s="5">
        <f>sum(S7+S7:S19)</f>
        <v>21.69947888</v>
      </c>
      <c r="U7" s="5">
        <f t="shared" si="3"/>
        <v>10.84973944</v>
      </c>
      <c r="V7" s="5">
        <f t="shared" si="4"/>
        <v>29.83678346</v>
      </c>
      <c r="W7" s="5" t="s">
        <v>50</v>
      </c>
      <c r="X7" s="5">
        <v>6465.0</v>
      </c>
      <c r="Y7" s="6">
        <v>75512.0</v>
      </c>
      <c r="Z7" s="5" t="s">
        <v>46</v>
      </c>
      <c r="AA7" s="5" t="s">
        <v>46</v>
      </c>
      <c r="AB7" s="5" t="s">
        <v>97</v>
      </c>
      <c r="AC7" s="5" t="s">
        <v>52</v>
      </c>
      <c r="AD7" s="5">
        <v>58.13</v>
      </c>
      <c r="AE7" s="5" t="s">
        <v>53</v>
      </c>
      <c r="AF7" s="5" t="b">
        <v>0</v>
      </c>
      <c r="AG7" s="5" t="s">
        <v>46</v>
      </c>
      <c r="AH7" s="5" t="s">
        <v>46</v>
      </c>
      <c r="AI7" s="5" t="s">
        <v>46</v>
      </c>
      <c r="AJ7" s="5" t="s">
        <v>46</v>
      </c>
      <c r="AK7" s="5" t="s">
        <v>54</v>
      </c>
      <c r="AL7" s="5" t="s">
        <v>46</v>
      </c>
      <c r="AM7" s="5" t="s">
        <v>46</v>
      </c>
      <c r="AN7" s="5" t="s">
        <v>55</v>
      </c>
      <c r="AO7" s="5" t="s">
        <v>56</v>
      </c>
      <c r="AP7" s="5" t="s">
        <v>55</v>
      </c>
    </row>
    <row r="8">
      <c r="A8" s="5" t="s">
        <v>41</v>
      </c>
      <c r="B8" s="5" t="s">
        <v>103</v>
      </c>
      <c r="C8" s="6">
        <v>2019.0</v>
      </c>
      <c r="D8" s="6" t="s">
        <v>78</v>
      </c>
      <c r="E8" s="6">
        <v>29305.57</v>
      </c>
      <c r="F8" s="6">
        <v>263.49</v>
      </c>
      <c r="G8" s="7">
        <v>43466.0</v>
      </c>
      <c r="H8" s="7">
        <v>43646.0</v>
      </c>
      <c r="I8" s="5" t="s">
        <v>44</v>
      </c>
      <c r="J8" s="5" t="s">
        <v>60</v>
      </c>
      <c r="K8" s="5" t="s">
        <v>104</v>
      </c>
      <c r="L8" s="5" t="s">
        <v>103</v>
      </c>
      <c r="M8" s="5" t="s">
        <v>46</v>
      </c>
      <c r="N8" s="5" t="s">
        <v>47</v>
      </c>
      <c r="O8" s="5" t="s">
        <v>48</v>
      </c>
      <c r="P8" s="5" t="s">
        <v>79</v>
      </c>
      <c r="Q8" s="6">
        <v>15.859</v>
      </c>
      <c r="R8" s="8">
        <f t="shared" si="1"/>
        <v>220938.5484</v>
      </c>
      <c r="S8" s="25">
        <f t="shared" si="6"/>
        <v>23.38010604</v>
      </c>
      <c r="T8" s="5">
        <f>sum(S8+S9)</f>
        <v>28.59432467</v>
      </c>
      <c r="U8" s="5">
        <f t="shared" si="3"/>
        <v>14.29716234</v>
      </c>
      <c r="V8" s="5">
        <f t="shared" si="4"/>
        <v>39.31719642</v>
      </c>
      <c r="W8" s="5" t="s">
        <v>50</v>
      </c>
      <c r="X8" s="5">
        <v>13931.43</v>
      </c>
      <c r="Y8" s="6">
        <v>29305.57</v>
      </c>
      <c r="Z8" s="5" t="s">
        <v>46</v>
      </c>
      <c r="AA8" s="5" t="s">
        <v>46</v>
      </c>
      <c r="AB8" s="5" t="s">
        <v>105</v>
      </c>
      <c r="AC8" s="5" t="s">
        <v>52</v>
      </c>
      <c r="AD8" s="5">
        <v>125.26</v>
      </c>
      <c r="AE8" s="5" t="s">
        <v>53</v>
      </c>
      <c r="AF8" s="5" t="b">
        <v>0</v>
      </c>
      <c r="AG8" s="5" t="s">
        <v>46</v>
      </c>
      <c r="AH8" s="5" t="s">
        <v>46</v>
      </c>
      <c r="AI8" s="5" t="s">
        <v>46</v>
      </c>
      <c r="AJ8" s="5" t="s">
        <v>46</v>
      </c>
      <c r="AK8" s="5" t="s">
        <v>54</v>
      </c>
      <c r="AL8" s="5" t="s">
        <v>46</v>
      </c>
      <c r="AM8" s="5" t="s">
        <v>46</v>
      </c>
      <c r="AN8" s="5" t="s">
        <v>55</v>
      </c>
      <c r="AO8" s="5" t="s">
        <v>56</v>
      </c>
      <c r="AP8" s="5" t="s">
        <v>55</v>
      </c>
    </row>
    <row r="9">
      <c r="A9" s="5" t="s">
        <v>41</v>
      </c>
      <c r="B9" s="5" t="s">
        <v>107</v>
      </c>
      <c r="C9" s="6">
        <v>2019.0</v>
      </c>
      <c r="D9" s="6" t="s">
        <v>78</v>
      </c>
      <c r="E9" s="6">
        <v>6213.96</v>
      </c>
      <c r="F9" s="6">
        <v>54.98</v>
      </c>
      <c r="G9" s="7">
        <v>43466.0</v>
      </c>
      <c r="H9" s="7">
        <v>43646.0</v>
      </c>
      <c r="I9" s="5" t="s">
        <v>44</v>
      </c>
      <c r="J9" s="5" t="s">
        <v>45</v>
      </c>
      <c r="K9" s="5" t="s">
        <v>108</v>
      </c>
      <c r="L9" s="5" t="s">
        <v>109</v>
      </c>
      <c r="M9" s="5" t="s">
        <v>107</v>
      </c>
      <c r="N9" s="5" t="s">
        <v>47</v>
      </c>
      <c r="O9" s="5" t="s">
        <v>48</v>
      </c>
      <c r="P9" s="5" t="s">
        <v>79</v>
      </c>
      <c r="Q9" s="6">
        <v>15.859</v>
      </c>
      <c r="R9" s="8">
        <f t="shared" si="1"/>
        <v>49273.59582</v>
      </c>
      <c r="S9" s="25">
        <f t="shared" si="6"/>
        <v>5.214218631</v>
      </c>
      <c r="T9" s="6">
        <f>S9+S10</f>
        <v>6.589901511</v>
      </c>
      <c r="U9" s="6">
        <f t="shared" si="3"/>
        <v>3.294950756</v>
      </c>
      <c r="V9" s="5">
        <f t="shared" si="4"/>
        <v>9.061114578</v>
      </c>
      <c r="W9" s="5" t="s">
        <v>50</v>
      </c>
      <c r="X9" s="5">
        <v>3106.98</v>
      </c>
      <c r="Y9" s="6">
        <v>6213.96</v>
      </c>
      <c r="Z9" s="5" t="s">
        <v>46</v>
      </c>
      <c r="AA9" s="5" t="s">
        <v>46</v>
      </c>
      <c r="AB9" s="5" t="s">
        <v>110</v>
      </c>
      <c r="AC9" s="5" t="s">
        <v>52</v>
      </c>
      <c r="AD9" s="5">
        <v>27.94</v>
      </c>
      <c r="AE9" s="5" t="s">
        <v>53</v>
      </c>
      <c r="AF9" s="5" t="b">
        <v>1</v>
      </c>
      <c r="AG9" s="5" t="s">
        <v>110</v>
      </c>
      <c r="AH9" s="5" t="s">
        <v>46</v>
      </c>
      <c r="AI9" s="5" t="s">
        <v>46</v>
      </c>
      <c r="AJ9" s="5" t="s">
        <v>46</v>
      </c>
      <c r="AK9" s="5" t="s">
        <v>54</v>
      </c>
      <c r="AL9" s="5" t="s">
        <v>46</v>
      </c>
      <c r="AM9" s="5" t="s">
        <v>46</v>
      </c>
      <c r="AN9" s="5" t="s">
        <v>55</v>
      </c>
      <c r="AO9" s="5" t="s">
        <v>56</v>
      </c>
      <c r="AP9" s="5" t="s">
        <v>55</v>
      </c>
    </row>
    <row r="10">
      <c r="A10" s="5" t="s">
        <v>41</v>
      </c>
      <c r="B10" s="5" t="s">
        <v>42</v>
      </c>
      <c r="C10" s="6">
        <v>2019.0</v>
      </c>
      <c r="D10" s="6" t="s">
        <v>43</v>
      </c>
      <c r="E10" s="6">
        <v>2000.0</v>
      </c>
      <c r="F10" s="6">
        <v>11.48</v>
      </c>
      <c r="G10" s="7">
        <v>43466.0</v>
      </c>
      <c r="H10" s="7">
        <v>43646.0</v>
      </c>
      <c r="I10" s="5" t="s">
        <v>44</v>
      </c>
      <c r="J10" s="5" t="s">
        <v>45</v>
      </c>
      <c r="K10" s="5" t="s">
        <v>42</v>
      </c>
      <c r="L10" s="5" t="s">
        <v>46</v>
      </c>
      <c r="M10" s="5" t="s">
        <v>46</v>
      </c>
      <c r="N10" s="5" t="s">
        <v>47</v>
      </c>
      <c r="O10" s="5" t="s">
        <v>48</v>
      </c>
      <c r="P10" s="5" t="s">
        <v>49</v>
      </c>
      <c r="Q10" s="6">
        <v>13.0</v>
      </c>
      <c r="R10" s="8">
        <f t="shared" si="1"/>
        <v>13000</v>
      </c>
      <c r="S10" s="5">
        <f t="shared" si="6"/>
        <v>1.37568288</v>
      </c>
      <c r="T10" s="5">
        <f>SUM(S10:S12)</f>
        <v>1.37568288</v>
      </c>
      <c r="U10" s="5">
        <f t="shared" si="3"/>
        <v>0.68784144</v>
      </c>
      <c r="V10" s="5">
        <f t="shared" si="4"/>
        <v>1.89156396</v>
      </c>
      <c r="W10" s="5" t="s">
        <v>50</v>
      </c>
      <c r="X10" s="5">
        <v>1000.0</v>
      </c>
      <c r="Y10" s="6">
        <v>2000.0</v>
      </c>
      <c r="Z10" s="5" t="s">
        <v>46</v>
      </c>
      <c r="AA10" s="5" t="s">
        <v>46</v>
      </c>
      <c r="AB10" s="5" t="s">
        <v>51</v>
      </c>
      <c r="AC10" s="5" t="s">
        <v>52</v>
      </c>
      <c r="AD10" s="5">
        <v>5.74</v>
      </c>
      <c r="AE10" s="5" t="s">
        <v>53</v>
      </c>
      <c r="AF10" s="5" t="b">
        <v>1</v>
      </c>
      <c r="AG10" s="5" t="s">
        <v>51</v>
      </c>
      <c r="AH10" s="5" t="s">
        <v>46</v>
      </c>
      <c r="AI10" s="5" t="s">
        <v>46</v>
      </c>
      <c r="AJ10" s="5" t="s">
        <v>46</v>
      </c>
      <c r="AK10" s="5" t="s">
        <v>54</v>
      </c>
      <c r="AL10" s="5" t="s">
        <v>46</v>
      </c>
      <c r="AM10" s="5" t="s">
        <v>46</v>
      </c>
      <c r="AN10" s="5" t="s">
        <v>55</v>
      </c>
      <c r="AO10" s="5" t="s">
        <v>56</v>
      </c>
      <c r="AP10" s="5" t="s">
        <v>55</v>
      </c>
    </row>
    <row r="11">
      <c r="A11" s="5"/>
      <c r="B11" s="5"/>
      <c r="C11" s="6"/>
      <c r="D11" s="6"/>
      <c r="E11" s="6"/>
      <c r="F11" s="6"/>
      <c r="G11" s="7"/>
      <c r="H11" s="7"/>
      <c r="I11" s="5"/>
      <c r="J11" s="5"/>
      <c r="K11" s="5"/>
      <c r="L11" s="5"/>
      <c r="M11" s="5"/>
      <c r="N11" s="5"/>
      <c r="O11" s="5"/>
      <c r="P11" s="5"/>
      <c r="Q11" s="6"/>
      <c r="R11" s="8"/>
      <c r="S11" s="5"/>
      <c r="T11" s="5">
        <f t="shared" ref="T11:V11" si="7">SUM(T1:T10)</f>
        <v>393.2893971</v>
      </c>
      <c r="U11" s="5">
        <f t="shared" si="7"/>
        <v>196.6446986</v>
      </c>
      <c r="V11" s="5">
        <f t="shared" si="7"/>
        <v>540.7729211</v>
      </c>
      <c r="W11" s="5"/>
      <c r="X11" s="5"/>
      <c r="Y11" s="6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>
      <c r="A12" s="1" t="s">
        <v>0</v>
      </c>
      <c r="B12" s="1" t="s">
        <v>1</v>
      </c>
      <c r="C12" s="47" t="s">
        <v>2</v>
      </c>
      <c r="D12" s="1" t="s">
        <v>3</v>
      </c>
      <c r="E12" s="3" t="s">
        <v>4</v>
      </c>
      <c r="F12" s="35" t="s">
        <v>5</v>
      </c>
      <c r="G12" s="4" t="s">
        <v>6</v>
      </c>
      <c r="H12" s="4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P12" s="36" t="s">
        <v>15</v>
      </c>
      <c r="Q12" s="3" t="s">
        <v>16</v>
      </c>
      <c r="R12" s="48" t="s">
        <v>17</v>
      </c>
      <c r="S12" s="49" t="s">
        <v>18</v>
      </c>
      <c r="T12" s="3" t="s">
        <v>19</v>
      </c>
      <c r="U12" s="3" t="s">
        <v>20</v>
      </c>
      <c r="V12" s="3" t="s">
        <v>21</v>
      </c>
      <c r="W12" s="1" t="s">
        <v>22</v>
      </c>
      <c r="X12" s="50" t="s">
        <v>23</v>
      </c>
      <c r="Y12" s="51"/>
      <c r="Z12" s="1" t="s">
        <v>24</v>
      </c>
      <c r="AA12" s="1" t="s">
        <v>25</v>
      </c>
      <c r="AB12" s="1" t="s">
        <v>26</v>
      </c>
      <c r="AC12" s="1" t="s">
        <v>27</v>
      </c>
      <c r="AD12" s="50" t="s">
        <v>28</v>
      </c>
      <c r="AE12" s="1" t="s">
        <v>29</v>
      </c>
      <c r="AF12" s="1" t="s">
        <v>30</v>
      </c>
      <c r="AG12" s="1" t="s">
        <v>31</v>
      </c>
      <c r="AH12" s="1" t="s">
        <v>32</v>
      </c>
      <c r="AI12" s="1" t="s">
        <v>33</v>
      </c>
      <c r="AJ12" s="1" t="s">
        <v>34</v>
      </c>
      <c r="AK12" s="1" t="s">
        <v>35</v>
      </c>
      <c r="AL12" s="1" t="s">
        <v>36</v>
      </c>
      <c r="AM12" s="1" t="s">
        <v>37</v>
      </c>
      <c r="AN12" s="1" t="s">
        <v>38</v>
      </c>
      <c r="AO12" s="1" t="s">
        <v>39</v>
      </c>
      <c r="AP12" s="1" t="s">
        <v>40</v>
      </c>
    </row>
    <row r="13">
      <c r="A13" s="18" t="s">
        <v>41</v>
      </c>
      <c r="B13" s="18" t="s">
        <v>42</v>
      </c>
      <c r="C13" s="24"/>
      <c r="D13" s="21"/>
      <c r="E13" s="41"/>
      <c r="F13" s="6"/>
      <c r="G13" s="20">
        <v>43647.0</v>
      </c>
      <c r="H13" s="20">
        <v>43830.0</v>
      </c>
      <c r="I13" s="18" t="s">
        <v>44</v>
      </c>
      <c r="J13" s="18" t="s">
        <v>45</v>
      </c>
      <c r="K13" s="18" t="s">
        <v>42</v>
      </c>
      <c r="L13" s="18" t="s">
        <v>46</v>
      </c>
      <c r="M13" s="18" t="s">
        <v>46</v>
      </c>
      <c r="N13" s="18" t="s">
        <v>47</v>
      </c>
      <c r="O13" s="18" t="s">
        <v>48</v>
      </c>
      <c r="P13" s="21" t="s">
        <v>49</v>
      </c>
      <c r="Q13" s="24">
        <v>13.0</v>
      </c>
      <c r="R13" s="8">
        <f t="shared" ref="R13:R76" si="8">Q13*X13</f>
        <v>13000</v>
      </c>
      <c r="S13" s="5"/>
      <c r="T13" s="5"/>
      <c r="U13" s="5"/>
      <c r="V13" s="5"/>
      <c r="W13" s="18" t="s">
        <v>50</v>
      </c>
      <c r="X13" s="23">
        <v>1000.0</v>
      </c>
      <c r="Y13" s="23"/>
      <c r="Z13" s="18" t="s">
        <v>46</v>
      </c>
      <c r="AA13" s="18" t="s">
        <v>46</v>
      </c>
      <c r="AB13" s="18" t="s">
        <v>57</v>
      </c>
      <c r="AC13" s="18" t="s">
        <v>52</v>
      </c>
      <c r="AD13" s="23">
        <v>5.74</v>
      </c>
      <c r="AE13" s="18" t="s">
        <v>53</v>
      </c>
      <c r="AF13" s="18" t="b">
        <v>1</v>
      </c>
      <c r="AG13" s="18" t="s">
        <v>57</v>
      </c>
      <c r="AH13" s="18" t="s">
        <v>46</v>
      </c>
      <c r="AI13" s="18" t="s">
        <v>46</v>
      </c>
      <c r="AJ13" s="18" t="s">
        <v>46</v>
      </c>
      <c r="AK13" s="18" t="s">
        <v>54</v>
      </c>
      <c r="AL13" s="18" t="s">
        <v>46</v>
      </c>
      <c r="AM13" s="18" t="s">
        <v>46</v>
      </c>
      <c r="AN13" s="18" t="s">
        <v>55</v>
      </c>
      <c r="AO13" s="18" t="s">
        <v>56</v>
      </c>
      <c r="AP13" s="18" t="s">
        <v>55</v>
      </c>
    </row>
    <row r="14">
      <c r="A14" s="18" t="s">
        <v>41</v>
      </c>
      <c r="B14" s="18" t="s">
        <v>58</v>
      </c>
      <c r="C14" s="24"/>
      <c r="D14" s="21"/>
      <c r="E14" s="40"/>
      <c r="F14" s="5"/>
      <c r="G14" s="20">
        <v>43647.0</v>
      </c>
      <c r="H14" s="20">
        <v>43830.0</v>
      </c>
      <c r="I14" s="18" t="s">
        <v>44</v>
      </c>
      <c r="J14" s="18" t="s">
        <v>60</v>
      </c>
      <c r="K14" s="18" t="s">
        <v>61</v>
      </c>
      <c r="L14" s="18" t="s">
        <v>58</v>
      </c>
      <c r="M14" s="18" t="s">
        <v>46</v>
      </c>
      <c r="N14" s="18" t="s">
        <v>47</v>
      </c>
      <c r="O14" s="18" t="s">
        <v>48</v>
      </c>
      <c r="P14" s="21" t="s">
        <v>62</v>
      </c>
      <c r="Q14" s="22">
        <v>11.482</v>
      </c>
      <c r="R14" s="8">
        <f t="shared" si="8"/>
        <v>872.632</v>
      </c>
      <c r="S14" s="18">
        <f t="shared" ref="S14:S76" si="9">R14*96/1000*0.00110231</f>
        <v>0.09234345407</v>
      </c>
      <c r="T14" s="18"/>
      <c r="U14" s="18"/>
      <c r="V14" s="5"/>
      <c r="W14" s="18" t="s">
        <v>50</v>
      </c>
      <c r="X14" s="23">
        <v>76.0</v>
      </c>
      <c r="Y14" s="23"/>
      <c r="Z14" s="18" t="s">
        <v>46</v>
      </c>
      <c r="AA14" s="18" t="s">
        <v>46</v>
      </c>
      <c r="AB14" s="18" t="s">
        <v>57</v>
      </c>
      <c r="AC14" s="18" t="s">
        <v>52</v>
      </c>
      <c r="AD14" s="23">
        <v>0.77</v>
      </c>
      <c r="AE14" s="18" t="s">
        <v>53</v>
      </c>
      <c r="AF14" s="18" t="b">
        <v>1</v>
      </c>
      <c r="AG14" s="18" t="s">
        <v>57</v>
      </c>
      <c r="AH14" s="18" t="s">
        <v>46</v>
      </c>
      <c r="AI14" s="18" t="s">
        <v>46</v>
      </c>
      <c r="AJ14" s="18" t="s">
        <v>64</v>
      </c>
      <c r="AK14" s="18" t="s">
        <v>65</v>
      </c>
      <c r="AL14" s="18" t="s">
        <v>66</v>
      </c>
      <c r="AM14" s="18" t="s">
        <v>67</v>
      </c>
      <c r="AN14" s="18" t="s">
        <v>55</v>
      </c>
      <c r="AO14" s="18" t="s">
        <v>64</v>
      </c>
      <c r="AP14" s="18" t="s">
        <v>55</v>
      </c>
    </row>
    <row r="15">
      <c r="A15" s="18" t="s">
        <v>41</v>
      </c>
      <c r="B15" s="18" t="s">
        <v>68</v>
      </c>
      <c r="C15" s="24"/>
      <c r="D15" s="24"/>
      <c r="E15" s="24"/>
      <c r="F15" s="5"/>
      <c r="G15" s="20">
        <v>43556.0</v>
      </c>
      <c r="H15" s="20">
        <v>43585.0</v>
      </c>
      <c r="I15" s="18" t="s">
        <v>44</v>
      </c>
      <c r="J15" s="18" t="s">
        <v>45</v>
      </c>
      <c r="K15" s="18" t="s">
        <v>42</v>
      </c>
      <c r="L15" s="18" t="s">
        <v>69</v>
      </c>
      <c r="M15" s="18" t="s">
        <v>68</v>
      </c>
      <c r="N15" s="18" t="s">
        <v>47</v>
      </c>
      <c r="O15" s="18" t="s">
        <v>48</v>
      </c>
      <c r="P15" s="21" t="s">
        <v>62</v>
      </c>
      <c r="Q15" s="22">
        <v>11.482</v>
      </c>
      <c r="R15" s="8">
        <f t="shared" si="8"/>
        <v>2904.946</v>
      </c>
      <c r="S15" s="18">
        <f t="shared" si="9"/>
        <v>0.3074064984</v>
      </c>
      <c r="T15" s="18"/>
      <c r="U15" s="18"/>
      <c r="V15" s="5"/>
      <c r="W15" s="18" t="s">
        <v>50</v>
      </c>
      <c r="X15" s="23">
        <v>253.0</v>
      </c>
      <c r="Y15" s="23"/>
      <c r="Z15" s="18" t="s">
        <v>46</v>
      </c>
      <c r="AA15" s="18" t="s">
        <v>46</v>
      </c>
      <c r="AB15" s="18" t="s">
        <v>70</v>
      </c>
      <c r="AC15" s="18" t="s">
        <v>52</v>
      </c>
      <c r="AD15" s="23">
        <v>2.57</v>
      </c>
      <c r="AE15" s="18" t="s">
        <v>53</v>
      </c>
      <c r="AF15" s="18" t="b">
        <v>0</v>
      </c>
      <c r="AG15" s="18" t="s">
        <v>46</v>
      </c>
      <c r="AH15" s="18" t="s">
        <v>46</v>
      </c>
      <c r="AI15" s="18" t="s">
        <v>46</v>
      </c>
      <c r="AJ15" s="18" t="s">
        <v>71</v>
      </c>
      <c r="AK15" s="18" t="s">
        <v>72</v>
      </c>
      <c r="AL15" s="18" t="s">
        <v>73</v>
      </c>
      <c r="AM15" s="18" t="s">
        <v>74</v>
      </c>
      <c r="AN15" s="18" t="s">
        <v>55</v>
      </c>
      <c r="AO15" s="18" t="s">
        <v>75</v>
      </c>
      <c r="AP15" s="18" t="s">
        <v>55</v>
      </c>
    </row>
    <row r="16">
      <c r="A16" s="18" t="s">
        <v>41</v>
      </c>
      <c r="B16" s="18" t="s">
        <v>68</v>
      </c>
      <c r="C16" s="24"/>
      <c r="D16" s="24"/>
      <c r="E16" s="24"/>
      <c r="F16" s="5"/>
      <c r="G16" s="20">
        <v>43678.0</v>
      </c>
      <c r="H16" s="20">
        <v>43708.0</v>
      </c>
      <c r="I16" s="18" t="s">
        <v>44</v>
      </c>
      <c r="J16" s="18" t="s">
        <v>45</v>
      </c>
      <c r="K16" s="18" t="s">
        <v>42</v>
      </c>
      <c r="L16" s="18" t="s">
        <v>69</v>
      </c>
      <c r="M16" s="18" t="s">
        <v>68</v>
      </c>
      <c r="N16" s="18" t="s">
        <v>47</v>
      </c>
      <c r="O16" s="18" t="s">
        <v>48</v>
      </c>
      <c r="P16" s="21" t="s">
        <v>62</v>
      </c>
      <c r="Q16" s="22">
        <v>11.482</v>
      </c>
      <c r="R16" s="8">
        <f t="shared" si="8"/>
        <v>2410.0718</v>
      </c>
      <c r="S16" s="18">
        <f t="shared" si="9"/>
        <v>0.2550380396</v>
      </c>
      <c r="T16" s="18"/>
      <c r="U16" s="18"/>
      <c r="V16" s="5"/>
      <c r="W16" s="18" t="s">
        <v>50</v>
      </c>
      <c r="X16" s="23">
        <v>209.9</v>
      </c>
      <c r="Y16" s="23"/>
      <c r="Z16" s="18" t="s">
        <v>46</v>
      </c>
      <c r="AA16" s="18" t="s">
        <v>46</v>
      </c>
      <c r="AB16" s="18" t="s">
        <v>76</v>
      </c>
      <c r="AC16" s="18" t="s">
        <v>52</v>
      </c>
      <c r="AD16" s="23">
        <v>2.13</v>
      </c>
      <c r="AE16" s="18" t="s">
        <v>53</v>
      </c>
      <c r="AF16" s="18" t="b">
        <v>0</v>
      </c>
      <c r="AG16" s="18" t="s">
        <v>46</v>
      </c>
      <c r="AH16" s="18" t="s">
        <v>46</v>
      </c>
      <c r="AI16" s="18" t="s">
        <v>46</v>
      </c>
      <c r="AJ16" s="18" t="s">
        <v>71</v>
      </c>
      <c r="AK16" s="18" t="s">
        <v>72</v>
      </c>
      <c r="AL16" s="18" t="s">
        <v>73</v>
      </c>
      <c r="AM16" s="18" t="s">
        <v>74</v>
      </c>
      <c r="AN16" s="18" t="s">
        <v>55</v>
      </c>
      <c r="AO16" s="18" t="s">
        <v>75</v>
      </c>
      <c r="AP16" s="18" t="s">
        <v>55</v>
      </c>
    </row>
    <row r="17">
      <c r="A17" s="18" t="s">
        <v>41</v>
      </c>
      <c r="B17" s="18" t="s">
        <v>68</v>
      </c>
      <c r="C17" s="24"/>
      <c r="D17" s="24"/>
      <c r="E17" s="24"/>
      <c r="F17" s="5"/>
      <c r="G17" s="20">
        <v>43800.0</v>
      </c>
      <c r="H17" s="20">
        <v>43830.0</v>
      </c>
      <c r="I17" s="18" t="s">
        <v>44</v>
      </c>
      <c r="J17" s="18" t="s">
        <v>45</v>
      </c>
      <c r="K17" s="18" t="s">
        <v>42</v>
      </c>
      <c r="L17" s="18" t="s">
        <v>69</v>
      </c>
      <c r="M17" s="18" t="s">
        <v>68</v>
      </c>
      <c r="N17" s="18" t="s">
        <v>47</v>
      </c>
      <c r="O17" s="18" t="s">
        <v>48</v>
      </c>
      <c r="P17" s="21" t="s">
        <v>62</v>
      </c>
      <c r="Q17" s="22">
        <v>11.482</v>
      </c>
      <c r="R17" s="8">
        <f t="shared" si="8"/>
        <v>2969.2452</v>
      </c>
      <c r="S17" s="18">
        <f t="shared" si="9"/>
        <v>0.3142107529</v>
      </c>
      <c r="T17" s="18"/>
      <c r="U17" s="18"/>
      <c r="V17" s="5"/>
      <c r="W17" s="18" t="s">
        <v>50</v>
      </c>
      <c r="X17" s="23">
        <v>258.6</v>
      </c>
      <c r="Y17" s="23"/>
      <c r="Z17" s="18" t="s">
        <v>46</v>
      </c>
      <c r="AA17" s="18" t="s">
        <v>46</v>
      </c>
      <c r="AB17" s="18" t="s">
        <v>76</v>
      </c>
      <c r="AC17" s="18" t="s">
        <v>52</v>
      </c>
      <c r="AD17" s="23">
        <v>2.63</v>
      </c>
      <c r="AE17" s="18" t="s">
        <v>53</v>
      </c>
      <c r="AF17" s="18" t="b">
        <v>0</v>
      </c>
      <c r="AG17" s="18" t="s">
        <v>46</v>
      </c>
      <c r="AH17" s="18" t="s">
        <v>46</v>
      </c>
      <c r="AI17" s="18" t="s">
        <v>46</v>
      </c>
      <c r="AJ17" s="18" t="s">
        <v>71</v>
      </c>
      <c r="AK17" s="18" t="s">
        <v>72</v>
      </c>
      <c r="AL17" s="18" t="s">
        <v>73</v>
      </c>
      <c r="AM17" s="18" t="s">
        <v>74</v>
      </c>
      <c r="AN17" s="18" t="s">
        <v>55</v>
      </c>
      <c r="AO17" s="18" t="s">
        <v>75</v>
      </c>
      <c r="AP17" s="18" t="s">
        <v>55</v>
      </c>
    </row>
    <row r="18">
      <c r="A18" s="18" t="s">
        <v>41</v>
      </c>
      <c r="B18" s="18" t="s">
        <v>68</v>
      </c>
      <c r="C18" s="24"/>
      <c r="D18" s="24"/>
      <c r="E18" s="24"/>
      <c r="F18" s="5"/>
      <c r="G18" s="20">
        <v>43497.0</v>
      </c>
      <c r="H18" s="20">
        <v>43524.0</v>
      </c>
      <c r="I18" s="18" t="s">
        <v>44</v>
      </c>
      <c r="J18" s="18" t="s">
        <v>45</v>
      </c>
      <c r="K18" s="18" t="s">
        <v>42</v>
      </c>
      <c r="L18" s="18" t="s">
        <v>69</v>
      </c>
      <c r="M18" s="18" t="s">
        <v>68</v>
      </c>
      <c r="N18" s="18" t="s">
        <v>47</v>
      </c>
      <c r="O18" s="18" t="s">
        <v>48</v>
      </c>
      <c r="P18" s="21" t="s">
        <v>62</v>
      </c>
      <c r="Q18" s="22">
        <v>11.482</v>
      </c>
      <c r="R18" s="8">
        <f t="shared" si="8"/>
        <v>2617.896</v>
      </c>
      <c r="S18" s="18">
        <f t="shared" si="9"/>
        <v>0.2770303622</v>
      </c>
      <c r="T18" s="18"/>
      <c r="U18" s="18"/>
      <c r="V18" s="5"/>
      <c r="W18" s="18" t="s">
        <v>50</v>
      </c>
      <c r="X18" s="23">
        <v>228.0</v>
      </c>
      <c r="Y18" s="23"/>
      <c r="Z18" s="18" t="s">
        <v>46</v>
      </c>
      <c r="AA18" s="18" t="s">
        <v>46</v>
      </c>
      <c r="AB18" s="18" t="s">
        <v>70</v>
      </c>
      <c r="AC18" s="18" t="s">
        <v>52</v>
      </c>
      <c r="AD18" s="23">
        <v>2.32</v>
      </c>
      <c r="AE18" s="18" t="s">
        <v>53</v>
      </c>
      <c r="AF18" s="18" t="b">
        <v>0</v>
      </c>
      <c r="AG18" s="18" t="s">
        <v>46</v>
      </c>
      <c r="AH18" s="18" t="s">
        <v>46</v>
      </c>
      <c r="AI18" s="18" t="s">
        <v>46</v>
      </c>
      <c r="AJ18" s="18" t="s">
        <v>71</v>
      </c>
      <c r="AK18" s="18" t="s">
        <v>72</v>
      </c>
      <c r="AL18" s="18" t="s">
        <v>73</v>
      </c>
      <c r="AM18" s="18" t="s">
        <v>74</v>
      </c>
      <c r="AN18" s="18" t="s">
        <v>55</v>
      </c>
      <c r="AO18" s="18" t="s">
        <v>75</v>
      </c>
      <c r="AP18" s="18" t="s">
        <v>55</v>
      </c>
    </row>
    <row r="19">
      <c r="A19" s="18" t="s">
        <v>41</v>
      </c>
      <c r="B19" s="18" t="s">
        <v>77</v>
      </c>
      <c r="C19" s="24"/>
      <c r="D19" s="21"/>
      <c r="E19" s="24"/>
      <c r="F19" s="5"/>
      <c r="G19" s="20">
        <v>43678.0</v>
      </c>
      <c r="H19" s="20">
        <v>43708.0</v>
      </c>
      <c r="I19" s="18" t="s">
        <v>44</v>
      </c>
      <c r="J19" s="18" t="s">
        <v>45</v>
      </c>
      <c r="K19" s="18" t="s">
        <v>42</v>
      </c>
      <c r="L19" s="18" t="s">
        <v>69</v>
      </c>
      <c r="M19" s="18" t="s">
        <v>77</v>
      </c>
      <c r="N19" s="18" t="s">
        <v>47</v>
      </c>
      <c r="O19" s="18" t="s">
        <v>48</v>
      </c>
      <c r="P19" s="21" t="s">
        <v>79</v>
      </c>
      <c r="Q19" s="24">
        <v>15.859</v>
      </c>
      <c r="R19" s="8">
        <f t="shared" si="8"/>
        <v>4152.108226</v>
      </c>
      <c r="S19" s="18">
        <f t="shared" si="9"/>
        <v>0.4393834002</v>
      </c>
      <c r="T19" s="18"/>
      <c r="U19" s="18"/>
      <c r="V19" s="5"/>
      <c r="W19" s="18" t="s">
        <v>50</v>
      </c>
      <c r="X19" s="23">
        <v>261.814</v>
      </c>
      <c r="Y19" s="23"/>
      <c r="Z19" s="18" t="s">
        <v>46</v>
      </c>
      <c r="AA19" s="18" t="s">
        <v>46</v>
      </c>
      <c r="AB19" s="18" t="s">
        <v>83</v>
      </c>
      <c r="AC19" s="18" t="s">
        <v>52</v>
      </c>
      <c r="AD19" s="23">
        <v>2.35</v>
      </c>
      <c r="AE19" s="18" t="s">
        <v>53</v>
      </c>
      <c r="AF19" s="18" t="b">
        <v>0</v>
      </c>
      <c r="AG19" s="18" t="s">
        <v>46</v>
      </c>
      <c r="AH19" s="18" t="s">
        <v>46</v>
      </c>
      <c r="AI19" s="18" t="s">
        <v>46</v>
      </c>
      <c r="AJ19" s="18" t="s">
        <v>71</v>
      </c>
      <c r="AK19" s="18" t="s">
        <v>72</v>
      </c>
      <c r="AL19" s="18" t="s">
        <v>81</v>
      </c>
      <c r="AM19" s="18" t="s">
        <v>82</v>
      </c>
      <c r="AN19" s="18" t="s">
        <v>55</v>
      </c>
      <c r="AO19" s="18" t="s">
        <v>75</v>
      </c>
      <c r="AP19" s="18" t="s">
        <v>55</v>
      </c>
    </row>
    <row r="20">
      <c r="A20" s="18" t="s">
        <v>41</v>
      </c>
      <c r="B20" s="18" t="s">
        <v>77</v>
      </c>
      <c r="C20" s="24"/>
      <c r="D20" s="24"/>
      <c r="E20" s="24"/>
      <c r="F20" s="5"/>
      <c r="G20" s="20">
        <v>43800.0</v>
      </c>
      <c r="H20" s="20">
        <v>43830.0</v>
      </c>
      <c r="I20" s="18" t="s">
        <v>44</v>
      </c>
      <c r="J20" s="18" t="s">
        <v>45</v>
      </c>
      <c r="K20" s="18" t="s">
        <v>42</v>
      </c>
      <c r="L20" s="18" t="s">
        <v>69</v>
      </c>
      <c r="M20" s="18" t="s">
        <v>77</v>
      </c>
      <c r="N20" s="18" t="s">
        <v>47</v>
      </c>
      <c r="O20" s="18" t="s">
        <v>48</v>
      </c>
      <c r="P20" s="21" t="s">
        <v>79</v>
      </c>
      <c r="Q20" s="24">
        <v>15.859</v>
      </c>
      <c r="R20" s="8">
        <f t="shared" si="8"/>
        <v>3610.015888</v>
      </c>
      <c r="S20" s="18">
        <f t="shared" si="9"/>
        <v>0.3820182349</v>
      </c>
      <c r="T20" s="18"/>
      <c r="U20" s="18"/>
      <c r="V20" s="5"/>
      <c r="W20" s="18" t="s">
        <v>50</v>
      </c>
      <c r="X20" s="23">
        <v>227.632</v>
      </c>
      <c r="Y20" s="23"/>
      <c r="Z20" s="18" t="s">
        <v>46</v>
      </c>
      <c r="AA20" s="18" t="s">
        <v>46</v>
      </c>
      <c r="AB20" s="18" t="s">
        <v>83</v>
      </c>
      <c r="AC20" s="18" t="s">
        <v>52</v>
      </c>
      <c r="AD20" s="23">
        <v>2.05</v>
      </c>
      <c r="AE20" s="18" t="s">
        <v>53</v>
      </c>
      <c r="AF20" s="18" t="b">
        <v>0</v>
      </c>
      <c r="AG20" s="18" t="s">
        <v>46</v>
      </c>
      <c r="AH20" s="18" t="s">
        <v>46</v>
      </c>
      <c r="AI20" s="18" t="s">
        <v>46</v>
      </c>
      <c r="AJ20" s="18" t="s">
        <v>71</v>
      </c>
      <c r="AK20" s="18" t="s">
        <v>72</v>
      </c>
      <c r="AL20" s="18" t="s">
        <v>81</v>
      </c>
      <c r="AM20" s="18" t="s">
        <v>82</v>
      </c>
      <c r="AN20" s="18" t="s">
        <v>55</v>
      </c>
      <c r="AO20" s="18" t="s">
        <v>75</v>
      </c>
      <c r="AP20" s="18" t="s">
        <v>55</v>
      </c>
    </row>
    <row r="21">
      <c r="A21" s="18" t="s">
        <v>41</v>
      </c>
      <c r="B21" s="18" t="s">
        <v>77</v>
      </c>
      <c r="C21" s="24"/>
      <c r="D21" s="24"/>
      <c r="E21" s="24"/>
      <c r="F21" s="5"/>
      <c r="G21" s="20">
        <v>43497.0</v>
      </c>
      <c r="H21" s="20">
        <v>43524.0</v>
      </c>
      <c r="I21" s="18" t="s">
        <v>44</v>
      </c>
      <c r="J21" s="18" t="s">
        <v>45</v>
      </c>
      <c r="K21" s="18" t="s">
        <v>42</v>
      </c>
      <c r="L21" s="18" t="s">
        <v>69</v>
      </c>
      <c r="M21" s="18" t="s">
        <v>77</v>
      </c>
      <c r="N21" s="18" t="s">
        <v>47</v>
      </c>
      <c r="O21" s="18" t="s">
        <v>48</v>
      </c>
      <c r="P21" s="21" t="s">
        <v>79</v>
      </c>
      <c r="Q21" s="24">
        <v>15.859</v>
      </c>
      <c r="R21" s="8">
        <f t="shared" si="8"/>
        <v>3582.040612</v>
      </c>
      <c r="S21" s="18">
        <f t="shared" si="9"/>
        <v>0.379057842</v>
      </c>
      <c r="T21" s="18"/>
      <c r="U21" s="18"/>
      <c r="V21" s="5"/>
      <c r="W21" s="18" t="s">
        <v>50</v>
      </c>
      <c r="X21" s="23">
        <v>225.868</v>
      </c>
      <c r="Y21" s="23"/>
      <c r="Z21" s="18" t="s">
        <v>46</v>
      </c>
      <c r="AA21" s="18" t="s">
        <v>46</v>
      </c>
      <c r="AB21" s="18" t="s">
        <v>80</v>
      </c>
      <c r="AC21" s="18" t="s">
        <v>52</v>
      </c>
      <c r="AD21" s="23">
        <v>2.03</v>
      </c>
      <c r="AE21" s="18" t="s">
        <v>53</v>
      </c>
      <c r="AF21" s="18" t="b">
        <v>0</v>
      </c>
      <c r="AG21" s="18" t="s">
        <v>46</v>
      </c>
      <c r="AH21" s="18" t="s">
        <v>46</v>
      </c>
      <c r="AI21" s="18" t="s">
        <v>46</v>
      </c>
      <c r="AJ21" s="18" t="s">
        <v>71</v>
      </c>
      <c r="AK21" s="18" t="s">
        <v>72</v>
      </c>
      <c r="AL21" s="18" t="s">
        <v>81</v>
      </c>
      <c r="AM21" s="18" t="s">
        <v>82</v>
      </c>
      <c r="AN21" s="18" t="s">
        <v>55</v>
      </c>
      <c r="AO21" s="18" t="s">
        <v>75</v>
      </c>
      <c r="AP21" s="18" t="s">
        <v>55</v>
      </c>
    </row>
    <row r="22">
      <c r="A22" s="18" t="s">
        <v>41</v>
      </c>
      <c r="B22" s="18" t="s">
        <v>77</v>
      </c>
      <c r="C22" s="24"/>
      <c r="D22" s="24"/>
      <c r="E22" s="24"/>
      <c r="F22" s="5"/>
      <c r="G22" s="20">
        <v>43466.0</v>
      </c>
      <c r="H22" s="20">
        <v>43495.0</v>
      </c>
      <c r="I22" s="18" t="s">
        <v>44</v>
      </c>
      <c r="J22" s="18" t="s">
        <v>45</v>
      </c>
      <c r="K22" s="18" t="s">
        <v>42</v>
      </c>
      <c r="L22" s="18" t="s">
        <v>69</v>
      </c>
      <c r="M22" s="18" t="s">
        <v>77</v>
      </c>
      <c r="N22" s="18" t="s">
        <v>47</v>
      </c>
      <c r="O22" s="18" t="s">
        <v>48</v>
      </c>
      <c r="P22" s="21" t="s">
        <v>79</v>
      </c>
      <c r="Q22" s="24">
        <v>15.859</v>
      </c>
      <c r="R22" s="8">
        <f t="shared" si="8"/>
        <v>3594.886402</v>
      </c>
      <c r="S22" s="18">
        <f t="shared" si="9"/>
        <v>0.3804172061</v>
      </c>
      <c r="T22" s="18"/>
      <c r="U22" s="18"/>
      <c r="V22" s="5"/>
      <c r="W22" s="18" t="s">
        <v>50</v>
      </c>
      <c r="X22" s="23">
        <v>226.678</v>
      </c>
      <c r="Y22" s="23"/>
      <c r="Z22" s="18" t="s">
        <v>46</v>
      </c>
      <c r="AA22" s="18" t="s">
        <v>46</v>
      </c>
      <c r="AB22" s="18" t="s">
        <v>80</v>
      </c>
      <c r="AC22" s="18" t="s">
        <v>52</v>
      </c>
      <c r="AD22" s="23">
        <v>2.04</v>
      </c>
      <c r="AE22" s="18" t="s">
        <v>53</v>
      </c>
      <c r="AF22" s="18" t="b">
        <v>0</v>
      </c>
      <c r="AG22" s="18" t="s">
        <v>46</v>
      </c>
      <c r="AH22" s="18" t="s">
        <v>46</v>
      </c>
      <c r="AI22" s="18" t="s">
        <v>46</v>
      </c>
      <c r="AJ22" s="18" t="s">
        <v>71</v>
      </c>
      <c r="AK22" s="18" t="s">
        <v>72</v>
      </c>
      <c r="AL22" s="18" t="s">
        <v>81</v>
      </c>
      <c r="AM22" s="18" t="s">
        <v>82</v>
      </c>
      <c r="AN22" s="18" t="s">
        <v>55</v>
      </c>
      <c r="AO22" s="18" t="s">
        <v>75</v>
      </c>
      <c r="AP22" s="18" t="s">
        <v>55</v>
      </c>
    </row>
    <row r="23">
      <c r="A23" s="18" t="s">
        <v>41</v>
      </c>
      <c r="B23" s="18" t="s">
        <v>77</v>
      </c>
      <c r="C23" s="24"/>
      <c r="D23" s="24"/>
      <c r="E23" s="24"/>
      <c r="F23" s="5"/>
      <c r="G23" s="20">
        <v>43647.0</v>
      </c>
      <c r="H23" s="20">
        <v>43677.0</v>
      </c>
      <c r="I23" s="18" t="s">
        <v>44</v>
      </c>
      <c r="J23" s="18" t="s">
        <v>45</v>
      </c>
      <c r="K23" s="18" t="s">
        <v>42</v>
      </c>
      <c r="L23" s="18" t="s">
        <v>69</v>
      </c>
      <c r="M23" s="18" t="s">
        <v>77</v>
      </c>
      <c r="N23" s="18" t="s">
        <v>47</v>
      </c>
      <c r="O23" s="18" t="s">
        <v>48</v>
      </c>
      <c r="P23" s="21" t="s">
        <v>79</v>
      </c>
      <c r="Q23" s="24">
        <v>15.859</v>
      </c>
      <c r="R23" s="8">
        <f t="shared" si="8"/>
        <v>4475.25121</v>
      </c>
      <c r="S23" s="18">
        <f t="shared" si="9"/>
        <v>0.4735789595</v>
      </c>
      <c r="T23" s="18"/>
      <c r="U23" s="18"/>
      <c r="V23" s="5"/>
      <c r="W23" s="18" t="s">
        <v>50</v>
      </c>
      <c r="X23" s="23">
        <v>282.19</v>
      </c>
      <c r="Y23" s="23"/>
      <c r="Z23" s="18" t="s">
        <v>46</v>
      </c>
      <c r="AA23" s="18" t="s">
        <v>46</v>
      </c>
      <c r="AB23" s="18" t="s">
        <v>83</v>
      </c>
      <c r="AC23" s="18" t="s">
        <v>52</v>
      </c>
      <c r="AD23" s="23">
        <v>2.54</v>
      </c>
      <c r="AE23" s="18" t="s">
        <v>53</v>
      </c>
      <c r="AF23" s="18" t="b">
        <v>0</v>
      </c>
      <c r="AG23" s="18" t="s">
        <v>46</v>
      </c>
      <c r="AH23" s="18" t="s">
        <v>46</v>
      </c>
      <c r="AI23" s="18" t="s">
        <v>46</v>
      </c>
      <c r="AJ23" s="18" t="s">
        <v>71</v>
      </c>
      <c r="AK23" s="18" t="s">
        <v>72</v>
      </c>
      <c r="AL23" s="18" t="s">
        <v>81</v>
      </c>
      <c r="AM23" s="18" t="s">
        <v>82</v>
      </c>
      <c r="AN23" s="18" t="s">
        <v>55</v>
      </c>
      <c r="AO23" s="18" t="s">
        <v>75</v>
      </c>
      <c r="AP23" s="18" t="s">
        <v>55</v>
      </c>
    </row>
    <row r="24" ht="15.75" customHeight="1">
      <c r="A24" s="18" t="s">
        <v>41</v>
      </c>
      <c r="B24" s="18" t="s">
        <v>77</v>
      </c>
      <c r="C24" s="10"/>
      <c r="D24" s="24"/>
      <c r="E24" s="24"/>
      <c r="F24" s="5"/>
      <c r="G24" s="20">
        <v>43617.0</v>
      </c>
      <c r="H24" s="20">
        <v>43646.0</v>
      </c>
      <c r="I24" s="18" t="s">
        <v>44</v>
      </c>
      <c r="J24" s="18" t="s">
        <v>45</v>
      </c>
      <c r="K24" s="18" t="s">
        <v>42</v>
      </c>
      <c r="L24" s="18" t="s">
        <v>69</v>
      </c>
      <c r="M24" s="18" t="s">
        <v>77</v>
      </c>
      <c r="N24" s="18" t="s">
        <v>47</v>
      </c>
      <c r="O24" s="18" t="s">
        <v>48</v>
      </c>
      <c r="P24" s="21" t="s">
        <v>79</v>
      </c>
      <c r="Q24" s="24">
        <v>15.859</v>
      </c>
      <c r="R24" s="8">
        <f t="shared" si="8"/>
        <v>3556.475904</v>
      </c>
      <c r="S24" s="18">
        <f t="shared" si="9"/>
        <v>0.3763525396</v>
      </c>
      <c r="T24" s="18"/>
      <c r="U24" s="18"/>
      <c r="V24" s="5"/>
      <c r="W24" s="18" t="s">
        <v>50</v>
      </c>
      <c r="X24" s="23">
        <v>224.256</v>
      </c>
      <c r="Y24" s="23"/>
      <c r="Z24" s="18" t="s">
        <v>46</v>
      </c>
      <c r="AA24" s="18" t="s">
        <v>46</v>
      </c>
      <c r="AB24" s="18" t="s">
        <v>80</v>
      </c>
      <c r="AC24" s="18" t="s">
        <v>52</v>
      </c>
      <c r="AD24" s="23">
        <v>2.02</v>
      </c>
      <c r="AE24" s="18" t="s">
        <v>53</v>
      </c>
      <c r="AF24" s="18" t="b">
        <v>0</v>
      </c>
      <c r="AG24" s="18" t="s">
        <v>46</v>
      </c>
      <c r="AH24" s="18" t="s">
        <v>46</v>
      </c>
      <c r="AI24" s="18" t="s">
        <v>46</v>
      </c>
      <c r="AJ24" s="18" t="s">
        <v>71</v>
      </c>
      <c r="AK24" s="18" t="s">
        <v>72</v>
      </c>
      <c r="AL24" s="18" t="s">
        <v>81</v>
      </c>
      <c r="AM24" s="18" t="s">
        <v>82</v>
      </c>
      <c r="AN24" s="18" t="s">
        <v>55</v>
      </c>
      <c r="AO24" s="18" t="s">
        <v>75</v>
      </c>
      <c r="AP24" s="18" t="s">
        <v>55</v>
      </c>
    </row>
    <row r="25" ht="15.75" customHeight="1">
      <c r="A25" s="18" t="s">
        <v>41</v>
      </c>
      <c r="B25" s="18" t="s">
        <v>77</v>
      </c>
      <c r="C25" s="24"/>
      <c r="D25" s="24"/>
      <c r="E25" s="24"/>
      <c r="F25" s="5"/>
      <c r="G25" s="20">
        <v>43525.0</v>
      </c>
      <c r="H25" s="20">
        <v>43555.0</v>
      </c>
      <c r="I25" s="18" t="s">
        <v>44</v>
      </c>
      <c r="J25" s="18" t="s">
        <v>45</v>
      </c>
      <c r="K25" s="18" t="s">
        <v>42</v>
      </c>
      <c r="L25" s="18" t="s">
        <v>69</v>
      </c>
      <c r="M25" s="18" t="s">
        <v>77</v>
      </c>
      <c r="N25" s="18" t="s">
        <v>47</v>
      </c>
      <c r="O25" s="18" t="s">
        <v>48</v>
      </c>
      <c r="P25" s="21" t="s">
        <v>79</v>
      </c>
      <c r="Q25" s="24">
        <v>15.859</v>
      </c>
      <c r="R25" s="8">
        <f t="shared" si="8"/>
        <v>5747.238164</v>
      </c>
      <c r="S25" s="18">
        <f t="shared" si="9"/>
        <v>0.6081828577</v>
      </c>
      <c r="T25" s="18"/>
      <c r="U25" s="18"/>
      <c r="V25" s="5"/>
      <c r="W25" s="18" t="s">
        <v>50</v>
      </c>
      <c r="X25" s="23">
        <v>362.396</v>
      </c>
      <c r="Y25" s="23"/>
      <c r="Z25" s="18" t="s">
        <v>46</v>
      </c>
      <c r="AA25" s="18" t="s">
        <v>46</v>
      </c>
      <c r="AB25" s="18" t="s">
        <v>80</v>
      </c>
      <c r="AC25" s="18" t="s">
        <v>52</v>
      </c>
      <c r="AD25" s="23">
        <v>3.26</v>
      </c>
      <c r="AE25" s="18" t="s">
        <v>53</v>
      </c>
      <c r="AF25" s="18" t="b">
        <v>0</v>
      </c>
      <c r="AG25" s="18" t="s">
        <v>46</v>
      </c>
      <c r="AH25" s="18" t="s">
        <v>46</v>
      </c>
      <c r="AI25" s="18" t="s">
        <v>46</v>
      </c>
      <c r="AJ25" s="18" t="s">
        <v>71</v>
      </c>
      <c r="AK25" s="18" t="s">
        <v>72</v>
      </c>
      <c r="AL25" s="18" t="s">
        <v>81</v>
      </c>
      <c r="AM25" s="18" t="s">
        <v>82</v>
      </c>
      <c r="AN25" s="18" t="s">
        <v>55</v>
      </c>
      <c r="AO25" s="18" t="s">
        <v>75</v>
      </c>
      <c r="AP25" s="18" t="s">
        <v>55</v>
      </c>
    </row>
    <row r="26" ht="15.75" customHeight="1">
      <c r="A26" s="18" t="s">
        <v>41</v>
      </c>
      <c r="B26" s="18" t="s">
        <v>77</v>
      </c>
      <c r="C26" s="10"/>
      <c r="D26" s="24"/>
      <c r="E26" s="24"/>
      <c r="F26" s="5"/>
      <c r="G26" s="20">
        <v>43586.0</v>
      </c>
      <c r="H26" s="20">
        <v>43616.0</v>
      </c>
      <c r="I26" s="18" t="s">
        <v>44</v>
      </c>
      <c r="J26" s="18" t="s">
        <v>45</v>
      </c>
      <c r="K26" s="18" t="s">
        <v>42</v>
      </c>
      <c r="L26" s="18" t="s">
        <v>69</v>
      </c>
      <c r="M26" s="18" t="s">
        <v>77</v>
      </c>
      <c r="N26" s="18" t="s">
        <v>47</v>
      </c>
      <c r="O26" s="18" t="s">
        <v>48</v>
      </c>
      <c r="P26" s="21" t="s">
        <v>79</v>
      </c>
      <c r="Q26" s="24">
        <v>15.859</v>
      </c>
      <c r="R26" s="8">
        <f t="shared" si="8"/>
        <v>4286.227789</v>
      </c>
      <c r="S26" s="18">
        <f t="shared" si="9"/>
        <v>0.4535761684</v>
      </c>
      <c r="T26" s="18"/>
      <c r="U26" s="18"/>
      <c r="V26" s="5"/>
      <c r="W26" s="18" t="s">
        <v>50</v>
      </c>
      <c r="X26" s="23">
        <v>270.271</v>
      </c>
      <c r="Y26" s="23"/>
      <c r="Z26" s="18" t="s">
        <v>46</v>
      </c>
      <c r="AA26" s="18" t="s">
        <v>46</v>
      </c>
      <c r="AB26" s="18" t="s">
        <v>80</v>
      </c>
      <c r="AC26" s="18" t="s">
        <v>52</v>
      </c>
      <c r="AD26" s="23">
        <v>2.43</v>
      </c>
      <c r="AE26" s="18" t="s">
        <v>53</v>
      </c>
      <c r="AF26" s="18" t="b">
        <v>0</v>
      </c>
      <c r="AG26" s="18" t="s">
        <v>46</v>
      </c>
      <c r="AH26" s="18" t="s">
        <v>46</v>
      </c>
      <c r="AI26" s="18" t="s">
        <v>46</v>
      </c>
      <c r="AJ26" s="18" t="s">
        <v>71</v>
      </c>
      <c r="AK26" s="18" t="s">
        <v>72</v>
      </c>
      <c r="AL26" s="18" t="s">
        <v>81</v>
      </c>
      <c r="AM26" s="18" t="s">
        <v>82</v>
      </c>
      <c r="AN26" s="18" t="s">
        <v>55</v>
      </c>
      <c r="AO26" s="18" t="s">
        <v>75</v>
      </c>
      <c r="AP26" s="18" t="s">
        <v>55</v>
      </c>
    </row>
    <row r="27" ht="15.75" customHeight="1">
      <c r="A27" s="18" t="s">
        <v>41</v>
      </c>
      <c r="B27" s="18" t="s">
        <v>77</v>
      </c>
      <c r="C27" s="24"/>
      <c r="D27" s="24"/>
      <c r="E27" s="24"/>
      <c r="F27" s="5"/>
      <c r="G27" s="20">
        <v>43770.0</v>
      </c>
      <c r="H27" s="20">
        <v>43799.0</v>
      </c>
      <c r="I27" s="18" t="s">
        <v>44</v>
      </c>
      <c r="J27" s="18" t="s">
        <v>45</v>
      </c>
      <c r="K27" s="18" t="s">
        <v>42</v>
      </c>
      <c r="L27" s="18" t="s">
        <v>69</v>
      </c>
      <c r="M27" s="18" t="s">
        <v>77</v>
      </c>
      <c r="N27" s="18" t="s">
        <v>47</v>
      </c>
      <c r="O27" s="18" t="s">
        <v>48</v>
      </c>
      <c r="P27" s="21" t="s">
        <v>79</v>
      </c>
      <c r="Q27" s="24">
        <v>15.859</v>
      </c>
      <c r="R27" s="8">
        <f t="shared" si="8"/>
        <v>1374.531248</v>
      </c>
      <c r="S27" s="18">
        <f t="shared" si="9"/>
        <v>0.1454553158</v>
      </c>
      <c r="T27" s="18"/>
      <c r="U27" s="18"/>
      <c r="V27" s="5"/>
      <c r="W27" s="18" t="s">
        <v>50</v>
      </c>
      <c r="X27" s="23">
        <v>86.672</v>
      </c>
      <c r="Y27" s="23"/>
      <c r="Z27" s="18" t="s">
        <v>46</v>
      </c>
      <c r="AA27" s="18" t="s">
        <v>46</v>
      </c>
      <c r="AB27" s="18" t="s">
        <v>83</v>
      </c>
      <c r="AC27" s="18" t="s">
        <v>52</v>
      </c>
      <c r="AD27" s="23">
        <v>0.78</v>
      </c>
      <c r="AE27" s="18" t="s">
        <v>53</v>
      </c>
      <c r="AF27" s="18" t="b">
        <v>0</v>
      </c>
      <c r="AG27" s="18" t="s">
        <v>46</v>
      </c>
      <c r="AH27" s="18" t="s">
        <v>46</v>
      </c>
      <c r="AI27" s="18" t="s">
        <v>46</v>
      </c>
      <c r="AJ27" s="18" t="s">
        <v>71</v>
      </c>
      <c r="AK27" s="18" t="s">
        <v>72</v>
      </c>
      <c r="AL27" s="18" t="s">
        <v>81</v>
      </c>
      <c r="AM27" s="18" t="s">
        <v>82</v>
      </c>
      <c r="AN27" s="18" t="s">
        <v>55</v>
      </c>
      <c r="AO27" s="18" t="s">
        <v>75</v>
      </c>
      <c r="AP27" s="18" t="s">
        <v>55</v>
      </c>
    </row>
    <row r="28" ht="15.75" customHeight="1">
      <c r="A28" s="18" t="s">
        <v>41</v>
      </c>
      <c r="B28" s="18" t="s">
        <v>77</v>
      </c>
      <c r="C28" s="24"/>
      <c r="D28" s="24"/>
      <c r="E28" s="24"/>
      <c r="F28" s="5"/>
      <c r="G28" s="20">
        <v>43739.0</v>
      </c>
      <c r="H28" s="20">
        <v>43769.0</v>
      </c>
      <c r="I28" s="18" t="s">
        <v>44</v>
      </c>
      <c r="J28" s="18" t="s">
        <v>45</v>
      </c>
      <c r="K28" s="18" t="s">
        <v>42</v>
      </c>
      <c r="L28" s="18" t="s">
        <v>69</v>
      </c>
      <c r="M28" s="18" t="s">
        <v>77</v>
      </c>
      <c r="N28" s="18" t="s">
        <v>47</v>
      </c>
      <c r="O28" s="18" t="s">
        <v>48</v>
      </c>
      <c r="P28" s="21" t="s">
        <v>79</v>
      </c>
      <c r="Q28" s="24">
        <v>15.859</v>
      </c>
      <c r="R28" s="8">
        <f t="shared" si="8"/>
        <v>3233.380497</v>
      </c>
      <c r="S28" s="18">
        <f t="shared" si="9"/>
        <v>0.3421620149</v>
      </c>
      <c r="T28" s="18"/>
      <c r="U28" s="18"/>
      <c r="V28" s="5"/>
      <c r="W28" s="18" t="s">
        <v>50</v>
      </c>
      <c r="X28" s="23">
        <v>203.883</v>
      </c>
      <c r="Y28" s="23"/>
      <c r="Z28" s="18" t="s">
        <v>46</v>
      </c>
      <c r="AA28" s="18" t="s">
        <v>46</v>
      </c>
      <c r="AB28" s="18" t="s">
        <v>83</v>
      </c>
      <c r="AC28" s="18" t="s">
        <v>52</v>
      </c>
      <c r="AD28" s="23">
        <v>1.83</v>
      </c>
      <c r="AE28" s="18" t="s">
        <v>53</v>
      </c>
      <c r="AF28" s="18" t="b">
        <v>0</v>
      </c>
      <c r="AG28" s="18" t="s">
        <v>46</v>
      </c>
      <c r="AH28" s="18" t="s">
        <v>46</v>
      </c>
      <c r="AI28" s="18" t="s">
        <v>46</v>
      </c>
      <c r="AJ28" s="18" t="s">
        <v>71</v>
      </c>
      <c r="AK28" s="18" t="s">
        <v>72</v>
      </c>
      <c r="AL28" s="18" t="s">
        <v>81</v>
      </c>
      <c r="AM28" s="18" t="s">
        <v>82</v>
      </c>
      <c r="AN28" s="18" t="s">
        <v>55</v>
      </c>
      <c r="AO28" s="18" t="s">
        <v>75</v>
      </c>
      <c r="AP28" s="18" t="s">
        <v>55</v>
      </c>
    </row>
    <row r="29" ht="15.75" customHeight="1">
      <c r="A29" s="18" t="s">
        <v>41</v>
      </c>
      <c r="B29" s="18" t="s">
        <v>77</v>
      </c>
      <c r="C29" s="24"/>
      <c r="D29" s="24"/>
      <c r="E29" s="24"/>
      <c r="F29" s="5"/>
      <c r="G29" s="20">
        <v>43709.0</v>
      </c>
      <c r="H29" s="20">
        <v>43738.0</v>
      </c>
      <c r="I29" s="18" t="s">
        <v>44</v>
      </c>
      <c r="J29" s="18" t="s">
        <v>45</v>
      </c>
      <c r="K29" s="18" t="s">
        <v>42</v>
      </c>
      <c r="L29" s="18" t="s">
        <v>69</v>
      </c>
      <c r="M29" s="18" t="s">
        <v>77</v>
      </c>
      <c r="N29" s="18" t="s">
        <v>47</v>
      </c>
      <c r="O29" s="18" t="s">
        <v>48</v>
      </c>
      <c r="P29" s="21" t="s">
        <v>79</v>
      </c>
      <c r="Q29" s="24">
        <v>15.859</v>
      </c>
      <c r="R29" s="8">
        <f t="shared" si="8"/>
        <v>2471.117662</v>
      </c>
      <c r="S29" s="18">
        <f t="shared" si="9"/>
        <v>0.2614980202</v>
      </c>
      <c r="T29" s="18"/>
      <c r="U29" s="18"/>
      <c r="V29" s="5"/>
      <c r="W29" s="18" t="s">
        <v>50</v>
      </c>
      <c r="X29" s="23">
        <v>155.818</v>
      </c>
      <c r="Y29" s="23"/>
      <c r="Z29" s="18" t="s">
        <v>46</v>
      </c>
      <c r="AA29" s="18" t="s">
        <v>46</v>
      </c>
      <c r="AB29" s="18" t="s">
        <v>83</v>
      </c>
      <c r="AC29" s="18" t="s">
        <v>52</v>
      </c>
      <c r="AD29" s="23">
        <v>1.4</v>
      </c>
      <c r="AE29" s="18" t="s">
        <v>53</v>
      </c>
      <c r="AF29" s="18" t="b">
        <v>0</v>
      </c>
      <c r="AG29" s="18" t="s">
        <v>46</v>
      </c>
      <c r="AH29" s="18" t="s">
        <v>46</v>
      </c>
      <c r="AI29" s="18" t="s">
        <v>46</v>
      </c>
      <c r="AJ29" s="18" t="s">
        <v>71</v>
      </c>
      <c r="AK29" s="18" t="s">
        <v>72</v>
      </c>
      <c r="AL29" s="18" t="s">
        <v>81</v>
      </c>
      <c r="AM29" s="18" t="s">
        <v>82</v>
      </c>
      <c r="AN29" s="18" t="s">
        <v>55</v>
      </c>
      <c r="AO29" s="18" t="s">
        <v>75</v>
      </c>
      <c r="AP29" s="18" t="s">
        <v>55</v>
      </c>
    </row>
    <row r="30" ht="15.75" customHeight="1">
      <c r="A30" s="18" t="s">
        <v>41</v>
      </c>
      <c r="B30" s="18" t="s">
        <v>84</v>
      </c>
      <c r="C30" s="24"/>
      <c r="D30" s="21"/>
      <c r="F30" s="5"/>
      <c r="G30" s="20">
        <v>43647.0</v>
      </c>
      <c r="H30" s="20">
        <v>43830.0</v>
      </c>
      <c r="I30" s="18" t="s">
        <v>44</v>
      </c>
      <c r="J30" s="18" t="s">
        <v>60</v>
      </c>
      <c r="K30" s="18" t="s">
        <v>85</v>
      </c>
      <c r="L30" s="18" t="s">
        <v>84</v>
      </c>
      <c r="M30" s="18" t="s">
        <v>46</v>
      </c>
      <c r="N30" s="18" t="s">
        <v>47</v>
      </c>
      <c r="O30" s="18" t="s">
        <v>48</v>
      </c>
      <c r="P30" s="21" t="s">
        <v>62</v>
      </c>
      <c r="Q30" s="22">
        <v>11.482</v>
      </c>
      <c r="R30" s="8">
        <f t="shared" si="8"/>
        <v>62171.5854</v>
      </c>
      <c r="S30" s="18">
        <f t="shared" si="9"/>
        <v>6.579106589</v>
      </c>
      <c r="T30" s="18"/>
      <c r="U30" s="18"/>
      <c r="V30" s="5"/>
      <c r="W30" s="18" t="s">
        <v>50</v>
      </c>
      <c r="X30" s="23">
        <v>5414.7</v>
      </c>
      <c r="Y30" s="23"/>
      <c r="Z30" s="18" t="s">
        <v>46</v>
      </c>
      <c r="AA30" s="18" t="s">
        <v>46</v>
      </c>
      <c r="AB30" s="18" t="s">
        <v>91</v>
      </c>
      <c r="AC30" s="18" t="s">
        <v>52</v>
      </c>
      <c r="AD30" s="23">
        <v>55.06</v>
      </c>
      <c r="AE30" s="18" t="s">
        <v>53</v>
      </c>
      <c r="AF30" s="18" t="b">
        <v>0</v>
      </c>
      <c r="AG30" s="18" t="s">
        <v>46</v>
      </c>
      <c r="AH30" s="18" t="s">
        <v>46</v>
      </c>
      <c r="AI30" s="18" t="s">
        <v>46</v>
      </c>
      <c r="AJ30" s="18" t="s">
        <v>87</v>
      </c>
      <c r="AK30" s="18" t="s">
        <v>72</v>
      </c>
      <c r="AL30" s="18" t="s">
        <v>88</v>
      </c>
      <c r="AM30" s="18" t="s">
        <v>89</v>
      </c>
      <c r="AN30" s="18" t="s">
        <v>55</v>
      </c>
      <c r="AO30" s="18" t="s">
        <v>90</v>
      </c>
      <c r="AP30" s="18" t="s">
        <v>55</v>
      </c>
    </row>
    <row r="31" ht="15.75" customHeight="1">
      <c r="A31" s="18" t="s">
        <v>41</v>
      </c>
      <c r="B31" s="18" t="s">
        <v>92</v>
      </c>
      <c r="C31" s="24"/>
      <c r="D31" s="21"/>
      <c r="E31" s="24"/>
      <c r="F31" s="5"/>
      <c r="G31" s="20">
        <v>43678.0</v>
      </c>
      <c r="H31" s="20">
        <v>43708.0</v>
      </c>
      <c r="I31" s="18" t="s">
        <v>44</v>
      </c>
      <c r="J31" s="18" t="s">
        <v>94</v>
      </c>
      <c r="K31" s="18" t="s">
        <v>95</v>
      </c>
      <c r="L31" s="18" t="s">
        <v>92</v>
      </c>
      <c r="M31" s="18" t="s">
        <v>46</v>
      </c>
      <c r="N31" s="18" t="s">
        <v>47</v>
      </c>
      <c r="O31" s="18" t="s">
        <v>48</v>
      </c>
      <c r="P31" s="21" t="s">
        <v>96</v>
      </c>
      <c r="Q31" s="22">
        <v>11.482</v>
      </c>
      <c r="R31" s="8">
        <f t="shared" si="8"/>
        <v>38992.872</v>
      </c>
      <c r="S31" s="18">
        <f t="shared" si="9"/>
        <v>4.126294342</v>
      </c>
      <c r="T31" s="18"/>
      <c r="U31" s="18"/>
      <c r="V31" s="5"/>
      <c r="W31" s="18" t="s">
        <v>50</v>
      </c>
      <c r="X31" s="23">
        <v>3396.0</v>
      </c>
      <c r="Y31" s="23"/>
      <c r="Z31" s="18" t="s">
        <v>46</v>
      </c>
      <c r="AA31" s="18" t="s">
        <v>46</v>
      </c>
      <c r="AB31" s="18" t="s">
        <v>98</v>
      </c>
      <c r="AC31" s="18" t="s">
        <v>52</v>
      </c>
      <c r="AD31" s="23">
        <v>6.38</v>
      </c>
      <c r="AE31" s="18" t="s">
        <v>53</v>
      </c>
      <c r="AF31" s="18" t="b">
        <v>0</v>
      </c>
      <c r="AG31" s="18" t="s">
        <v>46</v>
      </c>
      <c r="AH31" s="18" t="s">
        <v>46</v>
      </c>
      <c r="AI31" s="18" t="s">
        <v>46</v>
      </c>
      <c r="AJ31" s="18" t="s">
        <v>46</v>
      </c>
      <c r="AK31" s="18" t="s">
        <v>54</v>
      </c>
      <c r="AL31" s="18" t="s">
        <v>46</v>
      </c>
      <c r="AM31" s="18" t="s">
        <v>46</v>
      </c>
      <c r="AN31" s="18" t="s">
        <v>55</v>
      </c>
      <c r="AO31" s="18" t="s">
        <v>56</v>
      </c>
      <c r="AP31" s="18" t="s">
        <v>55</v>
      </c>
    </row>
    <row r="32" ht="15.75" customHeight="1">
      <c r="A32" s="18" t="s">
        <v>41</v>
      </c>
      <c r="B32" s="18" t="s">
        <v>92</v>
      </c>
      <c r="C32" s="24"/>
      <c r="D32" s="24"/>
      <c r="E32" s="24"/>
      <c r="F32" s="5"/>
      <c r="G32" s="20">
        <v>43800.0</v>
      </c>
      <c r="H32" s="20">
        <v>43830.0</v>
      </c>
      <c r="I32" s="18" t="s">
        <v>44</v>
      </c>
      <c r="J32" s="18" t="s">
        <v>94</v>
      </c>
      <c r="K32" s="18" t="s">
        <v>95</v>
      </c>
      <c r="L32" s="18" t="s">
        <v>92</v>
      </c>
      <c r="M32" s="18" t="s">
        <v>46</v>
      </c>
      <c r="N32" s="18" t="s">
        <v>47</v>
      </c>
      <c r="O32" s="18" t="s">
        <v>48</v>
      </c>
      <c r="P32" s="21" t="s">
        <v>96</v>
      </c>
      <c r="Q32" s="22">
        <v>11.482</v>
      </c>
      <c r="R32" s="8">
        <f t="shared" si="8"/>
        <v>57926.69</v>
      </c>
      <c r="S32" s="18">
        <f t="shared" si="9"/>
        <v>6.129904287</v>
      </c>
      <c r="T32" s="18"/>
      <c r="U32" s="18"/>
      <c r="V32" s="5"/>
      <c r="W32" s="18" t="s">
        <v>50</v>
      </c>
      <c r="X32" s="23">
        <v>5045.0</v>
      </c>
      <c r="Y32" s="23"/>
      <c r="Z32" s="18" t="s">
        <v>46</v>
      </c>
      <c r="AA32" s="18" t="s">
        <v>46</v>
      </c>
      <c r="AB32" s="18" t="s">
        <v>98</v>
      </c>
      <c r="AC32" s="18" t="s">
        <v>52</v>
      </c>
      <c r="AD32" s="23">
        <v>9.48</v>
      </c>
      <c r="AE32" s="18" t="s">
        <v>53</v>
      </c>
      <c r="AF32" s="18" t="b">
        <v>0</v>
      </c>
      <c r="AG32" s="18" t="s">
        <v>46</v>
      </c>
      <c r="AH32" s="18" t="s">
        <v>46</v>
      </c>
      <c r="AI32" s="18" t="s">
        <v>46</v>
      </c>
      <c r="AJ32" s="18" t="s">
        <v>46</v>
      </c>
      <c r="AK32" s="18" t="s">
        <v>54</v>
      </c>
      <c r="AL32" s="18" t="s">
        <v>46</v>
      </c>
      <c r="AM32" s="18" t="s">
        <v>46</v>
      </c>
      <c r="AN32" s="18" t="s">
        <v>55</v>
      </c>
      <c r="AO32" s="18" t="s">
        <v>56</v>
      </c>
      <c r="AP32" s="18" t="s">
        <v>55</v>
      </c>
    </row>
    <row r="33" ht="15.75" customHeight="1">
      <c r="A33" s="18" t="s">
        <v>41</v>
      </c>
      <c r="B33" s="18" t="s">
        <v>92</v>
      </c>
      <c r="C33" s="24"/>
      <c r="D33" s="24"/>
      <c r="E33" s="24"/>
      <c r="F33" s="5"/>
      <c r="G33" s="20">
        <v>43497.0</v>
      </c>
      <c r="H33" s="20">
        <v>43524.0</v>
      </c>
      <c r="I33" s="18" t="s">
        <v>44</v>
      </c>
      <c r="J33" s="18" t="s">
        <v>94</v>
      </c>
      <c r="K33" s="18" t="s">
        <v>95</v>
      </c>
      <c r="L33" s="18" t="s">
        <v>92</v>
      </c>
      <c r="M33" s="18" t="s">
        <v>46</v>
      </c>
      <c r="N33" s="18" t="s">
        <v>47</v>
      </c>
      <c r="O33" s="18" t="s">
        <v>48</v>
      </c>
      <c r="P33" s="21" t="s">
        <v>96</v>
      </c>
      <c r="Q33" s="22">
        <v>11.482</v>
      </c>
      <c r="R33" s="8">
        <f t="shared" si="8"/>
        <v>71613.234</v>
      </c>
      <c r="S33" s="18">
        <f t="shared" si="9"/>
        <v>7.578238461</v>
      </c>
      <c r="T33" s="18"/>
      <c r="U33" s="18"/>
      <c r="V33" s="5"/>
      <c r="W33" s="18" t="s">
        <v>50</v>
      </c>
      <c r="X33" s="23">
        <v>6237.0</v>
      </c>
      <c r="Y33" s="23"/>
      <c r="Z33" s="18" t="s">
        <v>46</v>
      </c>
      <c r="AA33" s="18" t="s">
        <v>46</v>
      </c>
      <c r="AB33" s="18" t="s">
        <v>97</v>
      </c>
      <c r="AC33" s="18" t="s">
        <v>52</v>
      </c>
      <c r="AD33" s="23">
        <v>11.72</v>
      </c>
      <c r="AE33" s="18" t="s">
        <v>53</v>
      </c>
      <c r="AF33" s="18" t="b">
        <v>0</v>
      </c>
      <c r="AG33" s="18" t="s">
        <v>46</v>
      </c>
      <c r="AH33" s="18" t="s">
        <v>46</v>
      </c>
      <c r="AI33" s="18" t="s">
        <v>46</v>
      </c>
      <c r="AJ33" s="18" t="s">
        <v>46</v>
      </c>
      <c r="AK33" s="18" t="s">
        <v>54</v>
      </c>
      <c r="AL33" s="18" t="s">
        <v>46</v>
      </c>
      <c r="AM33" s="18" t="s">
        <v>46</v>
      </c>
      <c r="AN33" s="18" t="s">
        <v>55</v>
      </c>
      <c r="AO33" s="18" t="s">
        <v>56</v>
      </c>
      <c r="AP33" s="18" t="s">
        <v>55</v>
      </c>
    </row>
    <row r="34" ht="15.75" customHeight="1">
      <c r="A34" s="18" t="s">
        <v>41</v>
      </c>
      <c r="B34" s="18" t="s">
        <v>92</v>
      </c>
      <c r="C34" s="24"/>
      <c r="D34" s="24"/>
      <c r="E34" s="24"/>
      <c r="F34" s="5"/>
      <c r="G34" s="20">
        <v>43466.0</v>
      </c>
      <c r="H34" s="20">
        <v>43496.0</v>
      </c>
      <c r="I34" s="18" t="s">
        <v>44</v>
      </c>
      <c r="J34" s="18" t="s">
        <v>94</v>
      </c>
      <c r="K34" s="18" t="s">
        <v>95</v>
      </c>
      <c r="L34" s="18" t="s">
        <v>92</v>
      </c>
      <c r="M34" s="18" t="s">
        <v>46</v>
      </c>
      <c r="N34" s="18" t="s">
        <v>47</v>
      </c>
      <c r="O34" s="18" t="s">
        <v>48</v>
      </c>
      <c r="P34" s="21" t="s">
        <v>96</v>
      </c>
      <c r="Q34" s="22">
        <v>11.482</v>
      </c>
      <c r="R34" s="8">
        <f t="shared" si="8"/>
        <v>51600.108</v>
      </c>
      <c r="S34" s="18">
        <f t="shared" si="9"/>
        <v>5.460414245</v>
      </c>
      <c r="T34" s="18"/>
      <c r="U34" s="18"/>
      <c r="V34" s="5"/>
      <c r="W34" s="18" t="s">
        <v>50</v>
      </c>
      <c r="X34" s="23">
        <v>4494.0</v>
      </c>
      <c r="Y34" s="23"/>
      <c r="Z34" s="18" t="s">
        <v>46</v>
      </c>
      <c r="AA34" s="18" t="s">
        <v>46</v>
      </c>
      <c r="AB34" s="18" t="s">
        <v>97</v>
      </c>
      <c r="AC34" s="18" t="s">
        <v>52</v>
      </c>
      <c r="AD34" s="23">
        <v>8.44</v>
      </c>
      <c r="AE34" s="18" t="s">
        <v>53</v>
      </c>
      <c r="AF34" s="18" t="b">
        <v>0</v>
      </c>
      <c r="AG34" s="18" t="s">
        <v>46</v>
      </c>
      <c r="AH34" s="18" t="s">
        <v>46</v>
      </c>
      <c r="AI34" s="18" t="s">
        <v>46</v>
      </c>
      <c r="AJ34" s="18" t="s">
        <v>46</v>
      </c>
      <c r="AK34" s="18" t="s">
        <v>54</v>
      </c>
      <c r="AL34" s="18" t="s">
        <v>46</v>
      </c>
      <c r="AM34" s="18" t="s">
        <v>46</v>
      </c>
      <c r="AN34" s="18" t="s">
        <v>55</v>
      </c>
      <c r="AO34" s="18" t="s">
        <v>56</v>
      </c>
      <c r="AP34" s="18" t="s">
        <v>55</v>
      </c>
    </row>
    <row r="35" ht="15.75" customHeight="1">
      <c r="A35" s="18" t="s">
        <v>41</v>
      </c>
      <c r="B35" s="18" t="s">
        <v>92</v>
      </c>
      <c r="C35" s="24"/>
      <c r="D35" s="24"/>
      <c r="E35" s="24"/>
      <c r="F35" s="5"/>
      <c r="G35" s="20">
        <v>43647.0</v>
      </c>
      <c r="H35" s="20">
        <v>43677.0</v>
      </c>
      <c r="I35" s="18" t="s">
        <v>44</v>
      </c>
      <c r="J35" s="18" t="s">
        <v>94</v>
      </c>
      <c r="K35" s="18" t="s">
        <v>95</v>
      </c>
      <c r="L35" s="18" t="s">
        <v>92</v>
      </c>
      <c r="M35" s="18" t="s">
        <v>46</v>
      </c>
      <c r="N35" s="18" t="s">
        <v>47</v>
      </c>
      <c r="O35" s="18" t="s">
        <v>48</v>
      </c>
      <c r="P35" s="21" t="s">
        <v>96</v>
      </c>
      <c r="Q35" s="22">
        <v>11.482</v>
      </c>
      <c r="R35" s="8">
        <f t="shared" si="8"/>
        <v>51669</v>
      </c>
      <c r="S35" s="18">
        <f t="shared" si="9"/>
        <v>5.467704517</v>
      </c>
      <c r="T35" s="18"/>
      <c r="U35" s="18"/>
      <c r="V35" s="5"/>
      <c r="W35" s="18" t="s">
        <v>50</v>
      </c>
      <c r="X35" s="23">
        <v>4500.0</v>
      </c>
      <c r="Y35" s="23"/>
      <c r="Z35" s="18" t="s">
        <v>46</v>
      </c>
      <c r="AA35" s="18" t="s">
        <v>46</v>
      </c>
      <c r="AB35" s="18" t="s">
        <v>98</v>
      </c>
      <c r="AC35" s="18" t="s">
        <v>52</v>
      </c>
      <c r="AD35" s="23">
        <v>8.45</v>
      </c>
      <c r="AE35" s="18" t="s">
        <v>53</v>
      </c>
      <c r="AF35" s="18" t="b">
        <v>0</v>
      </c>
      <c r="AG35" s="18" t="s">
        <v>46</v>
      </c>
      <c r="AH35" s="18" t="s">
        <v>46</v>
      </c>
      <c r="AI35" s="18" t="s">
        <v>46</v>
      </c>
      <c r="AJ35" s="18" t="s">
        <v>46</v>
      </c>
      <c r="AK35" s="18" t="s">
        <v>54</v>
      </c>
      <c r="AL35" s="18" t="s">
        <v>46</v>
      </c>
      <c r="AM35" s="18" t="s">
        <v>46</v>
      </c>
      <c r="AN35" s="18" t="s">
        <v>55</v>
      </c>
      <c r="AO35" s="18" t="s">
        <v>56</v>
      </c>
      <c r="AP35" s="18" t="s">
        <v>55</v>
      </c>
    </row>
    <row r="36" ht="15.75" customHeight="1">
      <c r="A36" s="18" t="s">
        <v>41</v>
      </c>
      <c r="B36" s="18" t="s">
        <v>92</v>
      </c>
      <c r="C36" s="24"/>
      <c r="D36" s="24"/>
      <c r="E36" s="24"/>
      <c r="F36" s="5"/>
      <c r="G36" s="20">
        <v>43617.0</v>
      </c>
      <c r="H36" s="20">
        <v>43646.0</v>
      </c>
      <c r="I36" s="18" t="s">
        <v>44</v>
      </c>
      <c r="J36" s="18" t="s">
        <v>94</v>
      </c>
      <c r="K36" s="18" t="s">
        <v>95</v>
      </c>
      <c r="L36" s="18" t="s">
        <v>92</v>
      </c>
      <c r="M36" s="18" t="s">
        <v>46</v>
      </c>
      <c r="N36" s="18" t="s">
        <v>47</v>
      </c>
      <c r="O36" s="18" t="s">
        <v>48</v>
      </c>
      <c r="P36" s="21" t="s">
        <v>96</v>
      </c>
      <c r="Q36" s="22">
        <v>11.482</v>
      </c>
      <c r="R36" s="8">
        <f t="shared" si="8"/>
        <v>22964</v>
      </c>
      <c r="S36" s="18">
        <f t="shared" si="9"/>
        <v>2.430090897</v>
      </c>
      <c r="T36" s="18"/>
      <c r="U36" s="18"/>
      <c r="V36" s="5"/>
      <c r="W36" s="18" t="s">
        <v>50</v>
      </c>
      <c r="X36" s="23">
        <v>2000.0</v>
      </c>
      <c r="Y36" s="23"/>
      <c r="Z36" s="18" t="s">
        <v>46</v>
      </c>
      <c r="AA36" s="18" t="s">
        <v>46</v>
      </c>
      <c r="AB36" s="18" t="s">
        <v>97</v>
      </c>
      <c r="AC36" s="18" t="s">
        <v>52</v>
      </c>
      <c r="AD36" s="23">
        <v>3.76</v>
      </c>
      <c r="AE36" s="18" t="s">
        <v>53</v>
      </c>
      <c r="AF36" s="18" t="b">
        <v>0</v>
      </c>
      <c r="AG36" s="18" t="s">
        <v>46</v>
      </c>
      <c r="AH36" s="18" t="s">
        <v>46</v>
      </c>
      <c r="AI36" s="18" t="s">
        <v>46</v>
      </c>
      <c r="AJ36" s="18" t="s">
        <v>46</v>
      </c>
      <c r="AK36" s="18" t="s">
        <v>54</v>
      </c>
      <c r="AL36" s="18" t="s">
        <v>46</v>
      </c>
      <c r="AM36" s="18" t="s">
        <v>46</v>
      </c>
      <c r="AN36" s="18" t="s">
        <v>55</v>
      </c>
      <c r="AO36" s="18" t="s">
        <v>56</v>
      </c>
      <c r="AP36" s="18" t="s">
        <v>55</v>
      </c>
    </row>
    <row r="37" ht="15.75" customHeight="1">
      <c r="A37" s="18" t="s">
        <v>41</v>
      </c>
      <c r="B37" s="18" t="s">
        <v>92</v>
      </c>
      <c r="C37" s="24"/>
      <c r="D37" s="24"/>
      <c r="E37" s="24"/>
      <c r="F37" s="5"/>
      <c r="G37" s="20">
        <v>43525.0</v>
      </c>
      <c r="H37" s="20">
        <v>43555.0</v>
      </c>
      <c r="I37" s="18" t="s">
        <v>44</v>
      </c>
      <c r="J37" s="18" t="s">
        <v>94</v>
      </c>
      <c r="K37" s="18" t="s">
        <v>95</v>
      </c>
      <c r="L37" s="18" t="s">
        <v>92</v>
      </c>
      <c r="M37" s="18" t="s">
        <v>46</v>
      </c>
      <c r="N37" s="18" t="s">
        <v>47</v>
      </c>
      <c r="O37" s="18" t="s">
        <v>48</v>
      </c>
      <c r="P37" s="21" t="s">
        <v>96</v>
      </c>
      <c r="Q37" s="22">
        <v>11.482</v>
      </c>
      <c r="R37" s="8">
        <f t="shared" si="8"/>
        <v>80431.41</v>
      </c>
      <c r="S37" s="18">
        <f t="shared" si="9"/>
        <v>8.511393365</v>
      </c>
      <c r="T37" s="18"/>
      <c r="U37" s="18"/>
      <c r="V37" s="5"/>
      <c r="W37" s="18" t="s">
        <v>50</v>
      </c>
      <c r="X37" s="23">
        <v>7005.0</v>
      </c>
      <c r="Y37" s="23"/>
      <c r="Z37" s="18" t="s">
        <v>46</v>
      </c>
      <c r="AA37" s="18" t="s">
        <v>46</v>
      </c>
      <c r="AB37" s="18" t="s">
        <v>97</v>
      </c>
      <c r="AC37" s="18" t="s">
        <v>52</v>
      </c>
      <c r="AD37" s="23">
        <v>13.16</v>
      </c>
      <c r="AE37" s="18" t="s">
        <v>53</v>
      </c>
      <c r="AF37" s="18" t="b">
        <v>0</v>
      </c>
      <c r="AG37" s="18" t="s">
        <v>46</v>
      </c>
      <c r="AH37" s="18" t="s">
        <v>46</v>
      </c>
      <c r="AI37" s="18" t="s">
        <v>46</v>
      </c>
      <c r="AJ37" s="18" t="s">
        <v>46</v>
      </c>
      <c r="AK37" s="18" t="s">
        <v>54</v>
      </c>
      <c r="AL37" s="18" t="s">
        <v>46</v>
      </c>
      <c r="AM37" s="18" t="s">
        <v>46</v>
      </c>
      <c r="AN37" s="18" t="s">
        <v>55</v>
      </c>
      <c r="AO37" s="18" t="s">
        <v>56</v>
      </c>
      <c r="AP37" s="18" t="s">
        <v>55</v>
      </c>
    </row>
    <row r="38" ht="15.75" customHeight="1">
      <c r="A38" s="18" t="s">
        <v>41</v>
      </c>
      <c r="B38" s="18" t="s">
        <v>92</v>
      </c>
      <c r="C38" s="10"/>
      <c r="D38" s="24"/>
      <c r="E38" s="24"/>
      <c r="F38" s="5"/>
      <c r="G38" s="20">
        <v>43586.0</v>
      </c>
      <c r="H38" s="20">
        <v>43616.0</v>
      </c>
      <c r="I38" s="18" t="s">
        <v>44</v>
      </c>
      <c r="J38" s="18" t="s">
        <v>94</v>
      </c>
      <c r="K38" s="18" t="s">
        <v>95</v>
      </c>
      <c r="L38" s="18" t="s">
        <v>92</v>
      </c>
      <c r="M38" s="18" t="s">
        <v>46</v>
      </c>
      <c r="N38" s="18" t="s">
        <v>47</v>
      </c>
      <c r="O38" s="18" t="s">
        <v>48</v>
      </c>
      <c r="P38" s="21" t="s">
        <v>96</v>
      </c>
      <c r="Q38" s="22">
        <v>11.482</v>
      </c>
      <c r="R38" s="8">
        <f t="shared" si="8"/>
        <v>65194.796</v>
      </c>
      <c r="S38" s="18">
        <f t="shared" si="9"/>
        <v>6.899028056</v>
      </c>
      <c r="T38" s="18"/>
      <c r="U38" s="18"/>
      <c r="V38" s="5"/>
      <c r="W38" s="18" t="s">
        <v>50</v>
      </c>
      <c r="X38" s="23">
        <v>5678.0</v>
      </c>
      <c r="Y38" s="23"/>
      <c r="Z38" s="18" t="s">
        <v>46</v>
      </c>
      <c r="AA38" s="18" t="s">
        <v>46</v>
      </c>
      <c r="AB38" s="18" t="s">
        <v>97</v>
      </c>
      <c r="AC38" s="18" t="s">
        <v>52</v>
      </c>
      <c r="AD38" s="23">
        <v>10.67</v>
      </c>
      <c r="AE38" s="18" t="s">
        <v>53</v>
      </c>
      <c r="AF38" s="18" t="b">
        <v>0</v>
      </c>
      <c r="AG38" s="18" t="s">
        <v>46</v>
      </c>
      <c r="AH38" s="18" t="s">
        <v>46</v>
      </c>
      <c r="AI38" s="18" t="s">
        <v>46</v>
      </c>
      <c r="AJ38" s="18" t="s">
        <v>46</v>
      </c>
      <c r="AK38" s="18" t="s">
        <v>54</v>
      </c>
      <c r="AL38" s="18" t="s">
        <v>46</v>
      </c>
      <c r="AM38" s="18" t="s">
        <v>46</v>
      </c>
      <c r="AN38" s="18" t="s">
        <v>55</v>
      </c>
      <c r="AO38" s="18" t="s">
        <v>56</v>
      </c>
      <c r="AP38" s="18" t="s">
        <v>55</v>
      </c>
    </row>
    <row r="39" ht="15.75" customHeight="1">
      <c r="A39" s="18" t="s">
        <v>41</v>
      </c>
      <c r="B39" s="18" t="s">
        <v>92</v>
      </c>
      <c r="C39" s="24"/>
      <c r="D39" s="24"/>
      <c r="E39" s="24"/>
      <c r="F39" s="5"/>
      <c r="G39" s="20">
        <v>43770.0</v>
      </c>
      <c r="H39" s="20">
        <v>43799.0</v>
      </c>
      <c r="I39" s="18" t="s">
        <v>44</v>
      </c>
      <c r="J39" s="18" t="s">
        <v>94</v>
      </c>
      <c r="K39" s="18" t="s">
        <v>95</v>
      </c>
      <c r="L39" s="18" t="s">
        <v>92</v>
      </c>
      <c r="M39" s="18" t="s">
        <v>46</v>
      </c>
      <c r="N39" s="18" t="s">
        <v>47</v>
      </c>
      <c r="O39" s="18" t="s">
        <v>48</v>
      </c>
      <c r="P39" s="21" t="s">
        <v>96</v>
      </c>
      <c r="Q39" s="22">
        <v>11.482</v>
      </c>
      <c r="R39" s="8">
        <f t="shared" si="8"/>
        <v>66124.838</v>
      </c>
      <c r="S39" s="18">
        <f t="shared" si="9"/>
        <v>6.997446737</v>
      </c>
      <c r="T39" s="18"/>
      <c r="U39" s="18"/>
      <c r="V39" s="5"/>
      <c r="W39" s="18" t="s">
        <v>50</v>
      </c>
      <c r="X39" s="23">
        <v>5759.0</v>
      </c>
      <c r="Y39" s="23"/>
      <c r="Z39" s="18" t="s">
        <v>46</v>
      </c>
      <c r="AA39" s="18" t="s">
        <v>46</v>
      </c>
      <c r="AB39" s="18" t="s">
        <v>98</v>
      </c>
      <c r="AC39" s="18" t="s">
        <v>52</v>
      </c>
      <c r="AD39" s="23">
        <v>10.82</v>
      </c>
      <c r="AE39" s="18" t="s">
        <v>53</v>
      </c>
      <c r="AF39" s="18" t="b">
        <v>0</v>
      </c>
      <c r="AG39" s="18" t="s">
        <v>46</v>
      </c>
      <c r="AH39" s="18" t="s">
        <v>46</v>
      </c>
      <c r="AI39" s="18" t="s">
        <v>46</v>
      </c>
      <c r="AJ39" s="18" t="s">
        <v>46</v>
      </c>
      <c r="AK39" s="18" t="s">
        <v>54</v>
      </c>
      <c r="AL39" s="18" t="s">
        <v>46</v>
      </c>
      <c r="AM39" s="18" t="s">
        <v>46</v>
      </c>
      <c r="AN39" s="18" t="s">
        <v>55</v>
      </c>
      <c r="AO39" s="18" t="s">
        <v>56</v>
      </c>
      <c r="AP39" s="18" t="s">
        <v>55</v>
      </c>
    </row>
    <row r="40" ht="15.75" customHeight="1">
      <c r="A40" s="18" t="s">
        <v>41</v>
      </c>
      <c r="B40" s="18" t="s">
        <v>92</v>
      </c>
      <c r="C40" s="24"/>
      <c r="D40" s="24"/>
      <c r="E40" s="24"/>
      <c r="F40" s="5"/>
      <c r="G40" s="20">
        <v>43739.0</v>
      </c>
      <c r="H40" s="20">
        <v>43769.0</v>
      </c>
      <c r="I40" s="18" t="s">
        <v>44</v>
      </c>
      <c r="J40" s="18" t="s">
        <v>94</v>
      </c>
      <c r="K40" s="18" t="s">
        <v>95</v>
      </c>
      <c r="L40" s="18" t="s">
        <v>92</v>
      </c>
      <c r="M40" s="18" t="s">
        <v>46</v>
      </c>
      <c r="N40" s="18" t="s">
        <v>47</v>
      </c>
      <c r="O40" s="18" t="s">
        <v>48</v>
      </c>
      <c r="P40" s="21" t="s">
        <v>96</v>
      </c>
      <c r="Q40" s="22">
        <v>11.482</v>
      </c>
      <c r="R40" s="8">
        <f t="shared" si="8"/>
        <v>68398.274</v>
      </c>
      <c r="S40" s="18">
        <f t="shared" si="9"/>
        <v>7.238025736</v>
      </c>
      <c r="T40" s="18"/>
      <c r="U40" s="18"/>
      <c r="V40" s="5"/>
      <c r="W40" s="18" t="s">
        <v>50</v>
      </c>
      <c r="X40" s="23">
        <v>5957.0</v>
      </c>
      <c r="Y40" s="23"/>
      <c r="Z40" s="18" t="s">
        <v>46</v>
      </c>
      <c r="AA40" s="18" t="s">
        <v>46</v>
      </c>
      <c r="AB40" s="18" t="s">
        <v>98</v>
      </c>
      <c r="AC40" s="18" t="s">
        <v>52</v>
      </c>
      <c r="AD40" s="23">
        <v>11.19</v>
      </c>
      <c r="AE40" s="18" t="s">
        <v>53</v>
      </c>
      <c r="AF40" s="18" t="b">
        <v>0</v>
      </c>
      <c r="AG40" s="18" t="s">
        <v>46</v>
      </c>
      <c r="AH40" s="18" t="s">
        <v>46</v>
      </c>
      <c r="AI40" s="18" t="s">
        <v>46</v>
      </c>
      <c r="AJ40" s="18" t="s">
        <v>46</v>
      </c>
      <c r="AK40" s="18" t="s">
        <v>54</v>
      </c>
      <c r="AL40" s="18" t="s">
        <v>46</v>
      </c>
      <c r="AM40" s="18" t="s">
        <v>46</v>
      </c>
      <c r="AN40" s="18" t="s">
        <v>55</v>
      </c>
      <c r="AO40" s="18" t="s">
        <v>56</v>
      </c>
      <c r="AP40" s="18" t="s">
        <v>55</v>
      </c>
    </row>
    <row r="41" ht="15.75" customHeight="1">
      <c r="A41" s="18" t="s">
        <v>41</v>
      </c>
      <c r="B41" s="18" t="s">
        <v>92</v>
      </c>
      <c r="C41" s="24"/>
      <c r="D41" s="24"/>
      <c r="E41" s="24"/>
      <c r="F41" s="5"/>
      <c r="G41" s="20">
        <v>43709.0</v>
      </c>
      <c r="H41" s="20">
        <v>43738.0</v>
      </c>
      <c r="I41" s="18" t="s">
        <v>44</v>
      </c>
      <c r="J41" s="18" t="s">
        <v>94</v>
      </c>
      <c r="K41" s="18" t="s">
        <v>95</v>
      </c>
      <c r="L41" s="18" t="s">
        <v>92</v>
      </c>
      <c r="M41" s="18" t="s">
        <v>46</v>
      </c>
      <c r="N41" s="18" t="s">
        <v>47</v>
      </c>
      <c r="O41" s="18" t="s">
        <v>48</v>
      </c>
      <c r="P41" s="21" t="s">
        <v>96</v>
      </c>
      <c r="Q41" s="22">
        <v>11.482</v>
      </c>
      <c r="R41" s="8">
        <f t="shared" si="8"/>
        <v>124832.304</v>
      </c>
      <c r="S41" s="18">
        <f t="shared" si="9"/>
        <v>13.20997411</v>
      </c>
      <c r="T41" s="18"/>
      <c r="U41" s="18"/>
      <c r="V41" s="5"/>
      <c r="W41" s="18" t="s">
        <v>50</v>
      </c>
      <c r="X41" s="23">
        <v>10872.0</v>
      </c>
      <c r="Y41" s="23"/>
      <c r="Z41" s="18" t="s">
        <v>46</v>
      </c>
      <c r="AA41" s="18" t="s">
        <v>46</v>
      </c>
      <c r="AB41" s="18" t="s">
        <v>98</v>
      </c>
      <c r="AC41" s="18" t="s">
        <v>52</v>
      </c>
      <c r="AD41" s="23">
        <v>20.43</v>
      </c>
      <c r="AE41" s="18" t="s">
        <v>53</v>
      </c>
      <c r="AF41" s="18" t="b">
        <v>0</v>
      </c>
      <c r="AG41" s="18" t="s">
        <v>46</v>
      </c>
      <c r="AH41" s="18" t="s">
        <v>46</v>
      </c>
      <c r="AI41" s="18" t="s">
        <v>46</v>
      </c>
      <c r="AJ41" s="18" t="s">
        <v>46</v>
      </c>
      <c r="AK41" s="18" t="s">
        <v>54</v>
      </c>
      <c r="AL41" s="18" t="s">
        <v>46</v>
      </c>
      <c r="AM41" s="18" t="s">
        <v>46</v>
      </c>
      <c r="AN41" s="18" t="s">
        <v>55</v>
      </c>
      <c r="AO41" s="18" t="s">
        <v>56</v>
      </c>
      <c r="AP41" s="18" t="s">
        <v>55</v>
      </c>
    </row>
    <row r="42" ht="15.75" customHeight="1">
      <c r="A42" s="18" t="s">
        <v>41</v>
      </c>
      <c r="B42" s="18" t="s">
        <v>92</v>
      </c>
      <c r="C42" s="24"/>
      <c r="D42" s="21"/>
      <c r="E42" s="24"/>
      <c r="F42" s="5"/>
      <c r="G42" s="20">
        <v>43678.0</v>
      </c>
      <c r="H42" s="20">
        <v>43708.0</v>
      </c>
      <c r="I42" s="18" t="s">
        <v>44</v>
      </c>
      <c r="J42" s="18" t="s">
        <v>94</v>
      </c>
      <c r="K42" s="18" t="s">
        <v>95</v>
      </c>
      <c r="L42" s="18" t="s">
        <v>92</v>
      </c>
      <c r="M42" s="18" t="s">
        <v>46</v>
      </c>
      <c r="N42" s="18" t="s">
        <v>47</v>
      </c>
      <c r="O42" s="18" t="s">
        <v>48</v>
      </c>
      <c r="P42" s="21" t="s">
        <v>100</v>
      </c>
      <c r="Q42" s="22">
        <v>11.482</v>
      </c>
      <c r="R42" s="8">
        <f t="shared" si="8"/>
        <v>38992.872</v>
      </c>
      <c r="S42" s="18">
        <f t="shared" si="9"/>
        <v>4.126294342</v>
      </c>
      <c r="T42" s="18"/>
      <c r="U42" s="18"/>
      <c r="V42" s="5"/>
      <c r="W42" s="18" t="s">
        <v>50</v>
      </c>
      <c r="X42" s="23">
        <v>3396.0</v>
      </c>
      <c r="Y42" s="23"/>
      <c r="Z42" s="18" t="s">
        <v>46</v>
      </c>
      <c r="AA42" s="18" t="s">
        <v>46</v>
      </c>
      <c r="AB42" s="18" t="s">
        <v>98</v>
      </c>
      <c r="AC42" s="18" t="s">
        <v>52</v>
      </c>
      <c r="AD42" s="23">
        <v>26.05</v>
      </c>
      <c r="AE42" s="18" t="s">
        <v>53</v>
      </c>
      <c r="AF42" s="18" t="b">
        <v>0</v>
      </c>
      <c r="AG42" s="18" t="s">
        <v>46</v>
      </c>
      <c r="AH42" s="18" t="s">
        <v>46</v>
      </c>
      <c r="AI42" s="18" t="s">
        <v>46</v>
      </c>
      <c r="AJ42" s="18" t="s">
        <v>46</v>
      </c>
      <c r="AK42" s="18" t="s">
        <v>54</v>
      </c>
      <c r="AL42" s="18" t="s">
        <v>46</v>
      </c>
      <c r="AM42" s="18" t="s">
        <v>46</v>
      </c>
      <c r="AN42" s="18" t="s">
        <v>55</v>
      </c>
      <c r="AO42" s="18" t="s">
        <v>56</v>
      </c>
      <c r="AP42" s="18" t="s">
        <v>55</v>
      </c>
    </row>
    <row r="43" ht="15.75" customHeight="1">
      <c r="A43" s="18" t="s">
        <v>41</v>
      </c>
      <c r="B43" s="18" t="s">
        <v>92</v>
      </c>
      <c r="C43" s="24"/>
      <c r="D43" s="24"/>
      <c r="E43" s="24"/>
      <c r="F43" s="5"/>
      <c r="G43" s="20">
        <v>43800.0</v>
      </c>
      <c r="H43" s="20">
        <v>43830.0</v>
      </c>
      <c r="I43" s="18" t="s">
        <v>44</v>
      </c>
      <c r="J43" s="18" t="s">
        <v>94</v>
      </c>
      <c r="K43" s="18" t="s">
        <v>95</v>
      </c>
      <c r="L43" s="18" t="s">
        <v>92</v>
      </c>
      <c r="M43" s="18" t="s">
        <v>46</v>
      </c>
      <c r="N43" s="18" t="s">
        <v>47</v>
      </c>
      <c r="O43" s="18" t="s">
        <v>48</v>
      </c>
      <c r="P43" s="21" t="s">
        <v>100</v>
      </c>
      <c r="Q43" s="22">
        <v>11.482</v>
      </c>
      <c r="R43" s="8">
        <f t="shared" si="8"/>
        <v>57926.69</v>
      </c>
      <c r="S43" s="18">
        <f t="shared" si="9"/>
        <v>6.129904287</v>
      </c>
      <c r="T43" s="18"/>
      <c r="U43" s="18"/>
      <c r="V43" s="5"/>
      <c r="W43" s="18" t="s">
        <v>50</v>
      </c>
      <c r="X43" s="23">
        <v>5045.0</v>
      </c>
      <c r="Y43" s="23"/>
      <c r="Z43" s="18" t="s">
        <v>46</v>
      </c>
      <c r="AA43" s="18" t="s">
        <v>46</v>
      </c>
      <c r="AB43" s="18" t="s">
        <v>98</v>
      </c>
      <c r="AC43" s="18" t="s">
        <v>52</v>
      </c>
      <c r="AD43" s="23">
        <v>38.7</v>
      </c>
      <c r="AE43" s="18" t="s">
        <v>53</v>
      </c>
      <c r="AF43" s="18" t="b">
        <v>0</v>
      </c>
      <c r="AG43" s="18" t="s">
        <v>46</v>
      </c>
      <c r="AH43" s="18" t="s">
        <v>46</v>
      </c>
      <c r="AI43" s="18" t="s">
        <v>46</v>
      </c>
      <c r="AJ43" s="18" t="s">
        <v>46</v>
      </c>
      <c r="AK43" s="18" t="s">
        <v>54</v>
      </c>
      <c r="AL43" s="18" t="s">
        <v>46</v>
      </c>
      <c r="AM43" s="18" t="s">
        <v>46</v>
      </c>
      <c r="AN43" s="18" t="s">
        <v>55</v>
      </c>
      <c r="AO43" s="18" t="s">
        <v>56</v>
      </c>
      <c r="AP43" s="18" t="s">
        <v>55</v>
      </c>
    </row>
    <row r="44" ht="15.75" customHeight="1">
      <c r="A44" s="18" t="s">
        <v>41</v>
      </c>
      <c r="B44" s="18" t="s">
        <v>92</v>
      </c>
      <c r="C44" s="24"/>
      <c r="D44" s="24"/>
      <c r="E44" s="24"/>
      <c r="F44" s="5"/>
      <c r="G44" s="20">
        <v>43497.0</v>
      </c>
      <c r="H44" s="20">
        <v>43524.0</v>
      </c>
      <c r="I44" s="18" t="s">
        <v>44</v>
      </c>
      <c r="J44" s="18" t="s">
        <v>94</v>
      </c>
      <c r="K44" s="18" t="s">
        <v>95</v>
      </c>
      <c r="L44" s="18" t="s">
        <v>92</v>
      </c>
      <c r="M44" s="18" t="s">
        <v>46</v>
      </c>
      <c r="N44" s="18" t="s">
        <v>47</v>
      </c>
      <c r="O44" s="18" t="s">
        <v>48</v>
      </c>
      <c r="P44" s="21" t="s">
        <v>100</v>
      </c>
      <c r="Q44" s="22">
        <v>11.482</v>
      </c>
      <c r="R44" s="8">
        <f t="shared" si="8"/>
        <v>71613.234</v>
      </c>
      <c r="S44" s="18">
        <f t="shared" si="9"/>
        <v>7.578238461</v>
      </c>
      <c r="T44" s="18"/>
      <c r="U44" s="18"/>
      <c r="V44" s="5"/>
      <c r="W44" s="18" t="s">
        <v>50</v>
      </c>
      <c r="X44" s="23">
        <v>6237.0</v>
      </c>
      <c r="Y44" s="23"/>
      <c r="Z44" s="18" t="s">
        <v>46</v>
      </c>
      <c r="AA44" s="18" t="s">
        <v>46</v>
      </c>
      <c r="AB44" s="18" t="s">
        <v>97</v>
      </c>
      <c r="AC44" s="18" t="s">
        <v>52</v>
      </c>
      <c r="AD44" s="23">
        <v>47.85</v>
      </c>
      <c r="AE44" s="18" t="s">
        <v>53</v>
      </c>
      <c r="AF44" s="18" t="b">
        <v>0</v>
      </c>
      <c r="AG44" s="18" t="s">
        <v>46</v>
      </c>
      <c r="AH44" s="18" t="s">
        <v>46</v>
      </c>
      <c r="AI44" s="18" t="s">
        <v>46</v>
      </c>
      <c r="AJ44" s="18" t="s">
        <v>46</v>
      </c>
      <c r="AK44" s="18" t="s">
        <v>54</v>
      </c>
      <c r="AL44" s="18" t="s">
        <v>46</v>
      </c>
      <c r="AM44" s="18" t="s">
        <v>46</v>
      </c>
      <c r="AN44" s="18" t="s">
        <v>55</v>
      </c>
      <c r="AO44" s="18" t="s">
        <v>56</v>
      </c>
      <c r="AP44" s="18" t="s">
        <v>55</v>
      </c>
    </row>
    <row r="45" ht="15.75" customHeight="1">
      <c r="A45" s="18" t="s">
        <v>41</v>
      </c>
      <c r="B45" s="18" t="s">
        <v>92</v>
      </c>
      <c r="C45" s="24"/>
      <c r="D45" s="24"/>
      <c r="E45" s="24"/>
      <c r="F45" s="5"/>
      <c r="G45" s="20">
        <v>43466.0</v>
      </c>
      <c r="H45" s="20">
        <v>43496.0</v>
      </c>
      <c r="I45" s="18" t="s">
        <v>44</v>
      </c>
      <c r="J45" s="18" t="s">
        <v>94</v>
      </c>
      <c r="K45" s="18" t="s">
        <v>95</v>
      </c>
      <c r="L45" s="18" t="s">
        <v>92</v>
      </c>
      <c r="M45" s="18" t="s">
        <v>46</v>
      </c>
      <c r="N45" s="18" t="s">
        <v>47</v>
      </c>
      <c r="O45" s="18" t="s">
        <v>48</v>
      </c>
      <c r="P45" s="21" t="s">
        <v>100</v>
      </c>
      <c r="Q45" s="22">
        <v>11.482</v>
      </c>
      <c r="R45" s="8">
        <f t="shared" si="8"/>
        <v>51600.108</v>
      </c>
      <c r="S45" s="18">
        <f t="shared" si="9"/>
        <v>5.460414245</v>
      </c>
      <c r="T45" s="18"/>
      <c r="U45" s="18"/>
      <c r="V45" s="5"/>
      <c r="W45" s="18" t="s">
        <v>50</v>
      </c>
      <c r="X45" s="23">
        <v>4494.0</v>
      </c>
      <c r="Y45" s="23"/>
      <c r="Z45" s="18" t="s">
        <v>46</v>
      </c>
      <c r="AA45" s="18" t="s">
        <v>46</v>
      </c>
      <c r="AB45" s="18" t="s">
        <v>97</v>
      </c>
      <c r="AC45" s="18" t="s">
        <v>52</v>
      </c>
      <c r="AD45" s="23">
        <v>34.48</v>
      </c>
      <c r="AE45" s="18" t="s">
        <v>53</v>
      </c>
      <c r="AF45" s="18" t="b">
        <v>0</v>
      </c>
      <c r="AG45" s="18" t="s">
        <v>46</v>
      </c>
      <c r="AH45" s="18" t="s">
        <v>46</v>
      </c>
      <c r="AI45" s="18" t="s">
        <v>46</v>
      </c>
      <c r="AJ45" s="18" t="s">
        <v>46</v>
      </c>
      <c r="AK45" s="18" t="s">
        <v>54</v>
      </c>
      <c r="AL45" s="18" t="s">
        <v>46</v>
      </c>
      <c r="AM45" s="18" t="s">
        <v>46</v>
      </c>
      <c r="AN45" s="18" t="s">
        <v>55</v>
      </c>
      <c r="AO45" s="18" t="s">
        <v>56</v>
      </c>
      <c r="AP45" s="18" t="s">
        <v>55</v>
      </c>
    </row>
    <row r="46" ht="15.75" customHeight="1">
      <c r="A46" s="18" t="s">
        <v>41</v>
      </c>
      <c r="B46" s="18" t="s">
        <v>92</v>
      </c>
      <c r="C46" s="24"/>
      <c r="D46" s="24"/>
      <c r="E46" s="24"/>
      <c r="F46" s="5"/>
      <c r="G46" s="20">
        <v>43647.0</v>
      </c>
      <c r="H46" s="20">
        <v>43677.0</v>
      </c>
      <c r="I46" s="18" t="s">
        <v>44</v>
      </c>
      <c r="J46" s="18" t="s">
        <v>94</v>
      </c>
      <c r="K46" s="18" t="s">
        <v>95</v>
      </c>
      <c r="L46" s="18" t="s">
        <v>92</v>
      </c>
      <c r="M46" s="18" t="s">
        <v>46</v>
      </c>
      <c r="N46" s="18" t="s">
        <v>47</v>
      </c>
      <c r="O46" s="18" t="s">
        <v>48</v>
      </c>
      <c r="P46" s="21" t="s">
        <v>100</v>
      </c>
      <c r="Q46" s="22">
        <v>11.482</v>
      </c>
      <c r="R46" s="8">
        <f t="shared" si="8"/>
        <v>51669</v>
      </c>
      <c r="S46" s="18">
        <f t="shared" si="9"/>
        <v>5.467704517</v>
      </c>
      <c r="T46" s="18"/>
      <c r="U46" s="18"/>
      <c r="V46" s="5"/>
      <c r="W46" s="18" t="s">
        <v>50</v>
      </c>
      <c r="X46" s="23">
        <v>4500.0</v>
      </c>
      <c r="Y46" s="23"/>
      <c r="Z46" s="18" t="s">
        <v>46</v>
      </c>
      <c r="AA46" s="18" t="s">
        <v>46</v>
      </c>
      <c r="AB46" s="18" t="s">
        <v>98</v>
      </c>
      <c r="AC46" s="18" t="s">
        <v>52</v>
      </c>
      <c r="AD46" s="23">
        <v>34.52</v>
      </c>
      <c r="AE46" s="18" t="s">
        <v>53</v>
      </c>
      <c r="AF46" s="18" t="b">
        <v>0</v>
      </c>
      <c r="AG46" s="18" t="s">
        <v>46</v>
      </c>
      <c r="AH46" s="18" t="s">
        <v>46</v>
      </c>
      <c r="AI46" s="18" t="s">
        <v>46</v>
      </c>
      <c r="AJ46" s="18" t="s">
        <v>46</v>
      </c>
      <c r="AK46" s="18" t="s">
        <v>54</v>
      </c>
      <c r="AL46" s="18" t="s">
        <v>46</v>
      </c>
      <c r="AM46" s="18" t="s">
        <v>46</v>
      </c>
      <c r="AN46" s="18" t="s">
        <v>55</v>
      </c>
      <c r="AO46" s="18" t="s">
        <v>56</v>
      </c>
      <c r="AP46" s="18" t="s">
        <v>55</v>
      </c>
    </row>
    <row r="47" ht="15.75" customHeight="1">
      <c r="A47" s="18" t="s">
        <v>41</v>
      </c>
      <c r="B47" s="18" t="s">
        <v>92</v>
      </c>
      <c r="C47" s="24"/>
      <c r="D47" s="24"/>
      <c r="E47" s="24"/>
      <c r="F47" s="5"/>
      <c r="G47" s="20">
        <v>43617.0</v>
      </c>
      <c r="H47" s="20">
        <v>43646.0</v>
      </c>
      <c r="I47" s="18" t="s">
        <v>44</v>
      </c>
      <c r="J47" s="18" t="s">
        <v>94</v>
      </c>
      <c r="K47" s="18" t="s">
        <v>95</v>
      </c>
      <c r="L47" s="18" t="s">
        <v>92</v>
      </c>
      <c r="M47" s="18" t="s">
        <v>46</v>
      </c>
      <c r="N47" s="18" t="s">
        <v>47</v>
      </c>
      <c r="O47" s="18" t="s">
        <v>48</v>
      </c>
      <c r="P47" s="21" t="s">
        <v>100</v>
      </c>
      <c r="Q47" s="22">
        <v>11.482</v>
      </c>
      <c r="R47" s="8">
        <f t="shared" si="8"/>
        <v>22964</v>
      </c>
      <c r="S47" s="18">
        <f t="shared" si="9"/>
        <v>2.430090897</v>
      </c>
      <c r="T47" s="18"/>
      <c r="U47" s="18"/>
      <c r="V47" s="5"/>
      <c r="W47" s="18" t="s">
        <v>50</v>
      </c>
      <c r="X47" s="23">
        <v>2000.0</v>
      </c>
      <c r="Y47" s="23"/>
      <c r="Z47" s="18" t="s">
        <v>46</v>
      </c>
      <c r="AA47" s="18" t="s">
        <v>46</v>
      </c>
      <c r="AB47" s="18" t="s">
        <v>97</v>
      </c>
      <c r="AC47" s="18" t="s">
        <v>52</v>
      </c>
      <c r="AD47" s="23">
        <v>15.34</v>
      </c>
      <c r="AE47" s="18" t="s">
        <v>53</v>
      </c>
      <c r="AF47" s="18" t="b">
        <v>0</v>
      </c>
      <c r="AG47" s="18" t="s">
        <v>46</v>
      </c>
      <c r="AH47" s="18" t="s">
        <v>46</v>
      </c>
      <c r="AI47" s="18" t="s">
        <v>46</v>
      </c>
      <c r="AJ47" s="18" t="s">
        <v>46</v>
      </c>
      <c r="AK47" s="18" t="s">
        <v>54</v>
      </c>
      <c r="AL47" s="18" t="s">
        <v>46</v>
      </c>
      <c r="AM47" s="18" t="s">
        <v>46</v>
      </c>
      <c r="AN47" s="18" t="s">
        <v>55</v>
      </c>
      <c r="AO47" s="18" t="s">
        <v>56</v>
      </c>
      <c r="AP47" s="18" t="s">
        <v>55</v>
      </c>
    </row>
    <row r="48" ht="15.75" customHeight="1">
      <c r="A48" s="18" t="s">
        <v>41</v>
      </c>
      <c r="B48" s="18" t="s">
        <v>92</v>
      </c>
      <c r="C48" s="24"/>
      <c r="D48" s="24"/>
      <c r="E48" s="24"/>
      <c r="F48" s="5"/>
      <c r="G48" s="20">
        <v>43525.0</v>
      </c>
      <c r="H48" s="20">
        <v>43555.0</v>
      </c>
      <c r="I48" s="18" t="s">
        <v>44</v>
      </c>
      <c r="J48" s="18" t="s">
        <v>94</v>
      </c>
      <c r="K48" s="18" t="s">
        <v>95</v>
      </c>
      <c r="L48" s="18" t="s">
        <v>92</v>
      </c>
      <c r="M48" s="18" t="s">
        <v>46</v>
      </c>
      <c r="N48" s="18" t="s">
        <v>47</v>
      </c>
      <c r="O48" s="18" t="s">
        <v>48</v>
      </c>
      <c r="P48" s="21" t="s">
        <v>100</v>
      </c>
      <c r="Q48" s="22">
        <v>11.482</v>
      </c>
      <c r="R48" s="8">
        <f t="shared" si="8"/>
        <v>80431.41</v>
      </c>
      <c r="S48" s="18">
        <f t="shared" si="9"/>
        <v>8.511393365</v>
      </c>
      <c r="T48" s="18"/>
      <c r="U48" s="18"/>
      <c r="V48" s="5"/>
      <c r="W48" s="18" t="s">
        <v>50</v>
      </c>
      <c r="X48" s="23">
        <v>7005.0</v>
      </c>
      <c r="Y48" s="23"/>
      <c r="Z48" s="18" t="s">
        <v>46</v>
      </c>
      <c r="AA48" s="18" t="s">
        <v>46</v>
      </c>
      <c r="AB48" s="18" t="s">
        <v>97</v>
      </c>
      <c r="AC48" s="18" t="s">
        <v>52</v>
      </c>
      <c r="AD48" s="23">
        <v>53.74</v>
      </c>
      <c r="AE48" s="18" t="s">
        <v>53</v>
      </c>
      <c r="AF48" s="18" t="b">
        <v>0</v>
      </c>
      <c r="AG48" s="18" t="s">
        <v>46</v>
      </c>
      <c r="AH48" s="18" t="s">
        <v>46</v>
      </c>
      <c r="AI48" s="18" t="s">
        <v>46</v>
      </c>
      <c r="AJ48" s="18" t="s">
        <v>46</v>
      </c>
      <c r="AK48" s="18" t="s">
        <v>54</v>
      </c>
      <c r="AL48" s="18" t="s">
        <v>46</v>
      </c>
      <c r="AM48" s="18" t="s">
        <v>46</v>
      </c>
      <c r="AN48" s="18" t="s">
        <v>55</v>
      </c>
      <c r="AO48" s="18" t="s">
        <v>56</v>
      </c>
      <c r="AP48" s="18" t="s">
        <v>55</v>
      </c>
    </row>
    <row r="49" ht="15.75" customHeight="1">
      <c r="A49" s="18" t="s">
        <v>41</v>
      </c>
      <c r="B49" s="18" t="s">
        <v>92</v>
      </c>
      <c r="C49" s="24"/>
      <c r="D49" s="24"/>
      <c r="E49" s="24"/>
      <c r="F49" s="5"/>
      <c r="G49" s="20">
        <v>43586.0</v>
      </c>
      <c r="H49" s="20">
        <v>43616.0</v>
      </c>
      <c r="I49" s="18" t="s">
        <v>44</v>
      </c>
      <c r="J49" s="18" t="s">
        <v>94</v>
      </c>
      <c r="K49" s="18" t="s">
        <v>95</v>
      </c>
      <c r="L49" s="18" t="s">
        <v>92</v>
      </c>
      <c r="M49" s="18" t="s">
        <v>46</v>
      </c>
      <c r="N49" s="18" t="s">
        <v>47</v>
      </c>
      <c r="O49" s="18" t="s">
        <v>48</v>
      </c>
      <c r="P49" s="21" t="s">
        <v>100</v>
      </c>
      <c r="Q49" s="22">
        <v>11.482</v>
      </c>
      <c r="R49" s="8">
        <f t="shared" si="8"/>
        <v>65194.796</v>
      </c>
      <c r="S49" s="18">
        <f t="shared" si="9"/>
        <v>6.899028056</v>
      </c>
      <c r="T49" s="18"/>
      <c r="U49" s="18"/>
      <c r="V49" s="5"/>
      <c r="W49" s="18" t="s">
        <v>50</v>
      </c>
      <c r="X49" s="23">
        <v>5678.0</v>
      </c>
      <c r="Y49" s="23"/>
      <c r="Z49" s="18" t="s">
        <v>46</v>
      </c>
      <c r="AA49" s="18" t="s">
        <v>46</v>
      </c>
      <c r="AB49" s="18" t="s">
        <v>97</v>
      </c>
      <c r="AC49" s="18" t="s">
        <v>52</v>
      </c>
      <c r="AD49" s="23">
        <v>43.56</v>
      </c>
      <c r="AE49" s="18" t="s">
        <v>53</v>
      </c>
      <c r="AF49" s="18" t="b">
        <v>0</v>
      </c>
      <c r="AG49" s="18" t="s">
        <v>46</v>
      </c>
      <c r="AH49" s="18" t="s">
        <v>46</v>
      </c>
      <c r="AI49" s="18" t="s">
        <v>46</v>
      </c>
      <c r="AJ49" s="18" t="s">
        <v>46</v>
      </c>
      <c r="AK49" s="18" t="s">
        <v>54</v>
      </c>
      <c r="AL49" s="18" t="s">
        <v>46</v>
      </c>
      <c r="AM49" s="18" t="s">
        <v>46</v>
      </c>
      <c r="AN49" s="18" t="s">
        <v>55</v>
      </c>
      <c r="AO49" s="18" t="s">
        <v>56</v>
      </c>
      <c r="AP49" s="18" t="s">
        <v>55</v>
      </c>
    </row>
    <row r="50" ht="15.75" customHeight="1">
      <c r="A50" s="18" t="s">
        <v>41</v>
      </c>
      <c r="B50" s="18" t="s">
        <v>92</v>
      </c>
      <c r="C50" s="10"/>
      <c r="D50" s="24"/>
      <c r="E50" s="24"/>
      <c r="F50" s="5"/>
      <c r="G50" s="20">
        <v>43770.0</v>
      </c>
      <c r="H50" s="20">
        <v>43799.0</v>
      </c>
      <c r="I50" s="18" t="s">
        <v>44</v>
      </c>
      <c r="J50" s="18" t="s">
        <v>94</v>
      </c>
      <c r="K50" s="18" t="s">
        <v>95</v>
      </c>
      <c r="L50" s="18" t="s">
        <v>92</v>
      </c>
      <c r="M50" s="18" t="s">
        <v>46</v>
      </c>
      <c r="N50" s="18" t="s">
        <v>47</v>
      </c>
      <c r="O50" s="18" t="s">
        <v>48</v>
      </c>
      <c r="P50" s="21" t="s">
        <v>100</v>
      </c>
      <c r="Q50" s="22">
        <v>11.482</v>
      </c>
      <c r="R50" s="8">
        <f t="shared" si="8"/>
        <v>66124.838</v>
      </c>
      <c r="S50" s="18">
        <f t="shared" si="9"/>
        <v>6.997446737</v>
      </c>
      <c r="T50" s="18"/>
      <c r="U50" s="18"/>
      <c r="V50" s="5"/>
      <c r="W50" s="18" t="s">
        <v>50</v>
      </c>
      <c r="X50" s="23">
        <v>5759.0</v>
      </c>
      <c r="Y50" s="23"/>
      <c r="Z50" s="18" t="s">
        <v>46</v>
      </c>
      <c r="AA50" s="18" t="s">
        <v>46</v>
      </c>
      <c r="AB50" s="18" t="s">
        <v>98</v>
      </c>
      <c r="AC50" s="18" t="s">
        <v>52</v>
      </c>
      <c r="AD50" s="23">
        <v>44.18</v>
      </c>
      <c r="AE50" s="18" t="s">
        <v>53</v>
      </c>
      <c r="AF50" s="18" t="b">
        <v>0</v>
      </c>
      <c r="AG50" s="18" t="s">
        <v>46</v>
      </c>
      <c r="AH50" s="18" t="s">
        <v>46</v>
      </c>
      <c r="AI50" s="18" t="s">
        <v>46</v>
      </c>
      <c r="AJ50" s="18" t="s">
        <v>46</v>
      </c>
      <c r="AK50" s="18" t="s">
        <v>54</v>
      </c>
      <c r="AL50" s="18" t="s">
        <v>46</v>
      </c>
      <c r="AM50" s="18" t="s">
        <v>46</v>
      </c>
      <c r="AN50" s="18" t="s">
        <v>55</v>
      </c>
      <c r="AO50" s="18" t="s">
        <v>56</v>
      </c>
      <c r="AP50" s="18" t="s">
        <v>55</v>
      </c>
    </row>
    <row r="51" ht="15.75" customHeight="1">
      <c r="A51" s="18" t="s">
        <v>41</v>
      </c>
      <c r="B51" s="18" t="s">
        <v>92</v>
      </c>
      <c r="C51" s="24"/>
      <c r="D51" s="24"/>
      <c r="E51" s="24"/>
      <c r="F51" s="5"/>
      <c r="G51" s="20">
        <v>43739.0</v>
      </c>
      <c r="H51" s="20">
        <v>43769.0</v>
      </c>
      <c r="I51" s="18" t="s">
        <v>44</v>
      </c>
      <c r="J51" s="18" t="s">
        <v>94</v>
      </c>
      <c r="K51" s="18" t="s">
        <v>95</v>
      </c>
      <c r="L51" s="18" t="s">
        <v>92</v>
      </c>
      <c r="M51" s="18" t="s">
        <v>46</v>
      </c>
      <c r="N51" s="18" t="s">
        <v>47</v>
      </c>
      <c r="O51" s="18" t="s">
        <v>48</v>
      </c>
      <c r="P51" s="21" t="s">
        <v>100</v>
      </c>
      <c r="Q51" s="22">
        <v>11.482</v>
      </c>
      <c r="R51" s="8">
        <f t="shared" si="8"/>
        <v>68398.274</v>
      </c>
      <c r="S51" s="18">
        <f t="shared" si="9"/>
        <v>7.238025736</v>
      </c>
      <c r="T51" s="18"/>
      <c r="U51" s="18"/>
      <c r="V51" s="5"/>
      <c r="W51" s="18" t="s">
        <v>50</v>
      </c>
      <c r="X51" s="23">
        <v>5957.0</v>
      </c>
      <c r="Y51" s="23"/>
      <c r="Z51" s="18" t="s">
        <v>46</v>
      </c>
      <c r="AA51" s="18" t="s">
        <v>46</v>
      </c>
      <c r="AB51" s="18" t="s">
        <v>98</v>
      </c>
      <c r="AC51" s="18" t="s">
        <v>52</v>
      </c>
      <c r="AD51" s="23">
        <v>45.7</v>
      </c>
      <c r="AE51" s="18" t="s">
        <v>53</v>
      </c>
      <c r="AF51" s="18" t="b">
        <v>0</v>
      </c>
      <c r="AG51" s="18" t="s">
        <v>46</v>
      </c>
      <c r="AH51" s="18" t="s">
        <v>46</v>
      </c>
      <c r="AI51" s="18" t="s">
        <v>46</v>
      </c>
      <c r="AJ51" s="18" t="s">
        <v>46</v>
      </c>
      <c r="AK51" s="18" t="s">
        <v>54</v>
      </c>
      <c r="AL51" s="18" t="s">
        <v>46</v>
      </c>
      <c r="AM51" s="18" t="s">
        <v>46</v>
      </c>
      <c r="AN51" s="18" t="s">
        <v>55</v>
      </c>
      <c r="AO51" s="18" t="s">
        <v>56</v>
      </c>
      <c r="AP51" s="18" t="s">
        <v>55</v>
      </c>
    </row>
    <row r="52" ht="15.75" customHeight="1">
      <c r="A52" s="18" t="s">
        <v>41</v>
      </c>
      <c r="B52" s="18" t="s">
        <v>92</v>
      </c>
      <c r="C52" s="24"/>
      <c r="D52" s="24"/>
      <c r="E52" s="24"/>
      <c r="F52" s="5"/>
      <c r="G52" s="20">
        <v>43709.0</v>
      </c>
      <c r="H52" s="20">
        <v>43738.0</v>
      </c>
      <c r="I52" s="18" t="s">
        <v>44</v>
      </c>
      <c r="J52" s="18" t="s">
        <v>94</v>
      </c>
      <c r="K52" s="18" t="s">
        <v>95</v>
      </c>
      <c r="L52" s="18" t="s">
        <v>92</v>
      </c>
      <c r="M52" s="18" t="s">
        <v>46</v>
      </c>
      <c r="N52" s="18" t="s">
        <v>47</v>
      </c>
      <c r="O52" s="18" t="s">
        <v>48</v>
      </c>
      <c r="P52" s="21" t="s">
        <v>100</v>
      </c>
      <c r="Q52" s="22">
        <v>11.482</v>
      </c>
      <c r="R52" s="8">
        <f t="shared" si="8"/>
        <v>124832.304</v>
      </c>
      <c r="S52" s="18">
        <f t="shared" si="9"/>
        <v>13.20997411</v>
      </c>
      <c r="T52" s="18"/>
      <c r="U52" s="18"/>
      <c r="V52" s="5"/>
      <c r="W52" s="18" t="s">
        <v>50</v>
      </c>
      <c r="X52" s="23">
        <v>10872.0</v>
      </c>
      <c r="Y52" s="23"/>
      <c r="Z52" s="18" t="s">
        <v>46</v>
      </c>
      <c r="AA52" s="18" t="s">
        <v>46</v>
      </c>
      <c r="AB52" s="18" t="s">
        <v>98</v>
      </c>
      <c r="AC52" s="18" t="s">
        <v>52</v>
      </c>
      <c r="AD52" s="23">
        <v>83.41</v>
      </c>
      <c r="AE52" s="18" t="s">
        <v>53</v>
      </c>
      <c r="AF52" s="18" t="b">
        <v>0</v>
      </c>
      <c r="AG52" s="18" t="s">
        <v>46</v>
      </c>
      <c r="AH52" s="18" t="s">
        <v>46</v>
      </c>
      <c r="AI52" s="18" t="s">
        <v>46</v>
      </c>
      <c r="AJ52" s="18" t="s">
        <v>46</v>
      </c>
      <c r="AK52" s="18" t="s">
        <v>54</v>
      </c>
      <c r="AL52" s="18" t="s">
        <v>46</v>
      </c>
      <c r="AM52" s="18" t="s">
        <v>46</v>
      </c>
      <c r="AN52" s="18" t="s">
        <v>55</v>
      </c>
      <c r="AO52" s="18" t="s">
        <v>56</v>
      </c>
      <c r="AP52" s="18" t="s">
        <v>55</v>
      </c>
    </row>
    <row r="53" ht="15.75" customHeight="1">
      <c r="A53" s="18" t="s">
        <v>41</v>
      </c>
      <c r="B53" s="18" t="s">
        <v>101</v>
      </c>
      <c r="C53" s="24"/>
      <c r="D53" s="21"/>
      <c r="E53" s="24"/>
      <c r="F53" s="5"/>
      <c r="G53" s="20">
        <v>43678.0</v>
      </c>
      <c r="H53" s="20">
        <v>43708.0</v>
      </c>
      <c r="I53" s="18" t="s">
        <v>44</v>
      </c>
      <c r="J53" s="18" t="s">
        <v>94</v>
      </c>
      <c r="K53" s="18" t="s">
        <v>95</v>
      </c>
      <c r="L53" s="18" t="s">
        <v>101</v>
      </c>
      <c r="M53" s="18" t="s">
        <v>46</v>
      </c>
      <c r="N53" s="18" t="s">
        <v>47</v>
      </c>
      <c r="O53" s="18" t="s">
        <v>48</v>
      </c>
      <c r="P53" s="21" t="s">
        <v>62</v>
      </c>
      <c r="Q53" s="22">
        <v>11.482</v>
      </c>
      <c r="R53" s="8">
        <f t="shared" si="8"/>
        <v>838.186</v>
      </c>
      <c r="S53" s="18">
        <f t="shared" si="9"/>
        <v>0.08869831773</v>
      </c>
      <c r="T53" s="18"/>
      <c r="U53" s="18"/>
      <c r="V53" s="5"/>
      <c r="W53" s="18" t="s">
        <v>50</v>
      </c>
      <c r="X53" s="23">
        <v>73.0</v>
      </c>
      <c r="Y53" s="23"/>
      <c r="Z53" s="18" t="s">
        <v>46</v>
      </c>
      <c r="AA53" s="18" t="s">
        <v>46</v>
      </c>
      <c r="AB53" s="18" t="s">
        <v>98</v>
      </c>
      <c r="AC53" s="18" t="s">
        <v>52</v>
      </c>
      <c r="AD53" s="23">
        <v>0.74</v>
      </c>
      <c r="AE53" s="18" t="s">
        <v>53</v>
      </c>
      <c r="AF53" s="18" t="b">
        <v>0</v>
      </c>
      <c r="AG53" s="18" t="s">
        <v>46</v>
      </c>
      <c r="AH53" s="18" t="s">
        <v>46</v>
      </c>
      <c r="AI53" s="18" t="s">
        <v>46</v>
      </c>
      <c r="AJ53" s="18" t="s">
        <v>46</v>
      </c>
      <c r="AK53" s="18" t="s">
        <v>54</v>
      </c>
      <c r="AL53" s="18" t="s">
        <v>46</v>
      </c>
      <c r="AM53" s="18" t="s">
        <v>46</v>
      </c>
      <c r="AN53" s="18" t="s">
        <v>55</v>
      </c>
      <c r="AO53" s="18" t="s">
        <v>56</v>
      </c>
      <c r="AP53" s="18" t="s">
        <v>55</v>
      </c>
    </row>
    <row r="54" ht="15.75" customHeight="1">
      <c r="A54" s="18" t="s">
        <v>41</v>
      </c>
      <c r="B54" s="18" t="s">
        <v>101</v>
      </c>
      <c r="C54" s="24"/>
      <c r="D54" s="24"/>
      <c r="E54" s="24"/>
      <c r="F54" s="5"/>
      <c r="G54" s="20">
        <v>43800.0</v>
      </c>
      <c r="H54" s="20">
        <v>43830.0</v>
      </c>
      <c r="I54" s="18" t="s">
        <v>44</v>
      </c>
      <c r="J54" s="18" t="s">
        <v>94</v>
      </c>
      <c r="K54" s="18" t="s">
        <v>95</v>
      </c>
      <c r="L54" s="18" t="s">
        <v>101</v>
      </c>
      <c r="M54" s="18" t="s">
        <v>46</v>
      </c>
      <c r="N54" s="18" t="s">
        <v>47</v>
      </c>
      <c r="O54" s="18" t="s">
        <v>48</v>
      </c>
      <c r="P54" s="21" t="s">
        <v>62</v>
      </c>
      <c r="Q54" s="22">
        <v>11.482</v>
      </c>
      <c r="R54" s="8">
        <f t="shared" si="8"/>
        <v>2158.616</v>
      </c>
      <c r="S54" s="18">
        <f t="shared" si="9"/>
        <v>0.2284285443</v>
      </c>
      <c r="T54" s="18"/>
      <c r="U54" s="18"/>
      <c r="V54" s="5"/>
      <c r="W54" s="18" t="s">
        <v>50</v>
      </c>
      <c r="X54" s="23">
        <v>188.0</v>
      </c>
      <c r="Y54" s="23"/>
      <c r="Z54" s="18" t="s">
        <v>46</v>
      </c>
      <c r="AA54" s="18" t="s">
        <v>46</v>
      </c>
      <c r="AB54" s="18" t="s">
        <v>98</v>
      </c>
      <c r="AC54" s="18" t="s">
        <v>52</v>
      </c>
      <c r="AD54" s="23">
        <v>1.91</v>
      </c>
      <c r="AE54" s="18" t="s">
        <v>53</v>
      </c>
      <c r="AF54" s="18" t="b">
        <v>0</v>
      </c>
      <c r="AG54" s="18" t="s">
        <v>46</v>
      </c>
      <c r="AH54" s="18" t="s">
        <v>46</v>
      </c>
      <c r="AI54" s="18" t="s">
        <v>46</v>
      </c>
      <c r="AJ54" s="18" t="s">
        <v>46</v>
      </c>
      <c r="AK54" s="18" t="s">
        <v>54</v>
      </c>
      <c r="AL54" s="18" t="s">
        <v>46</v>
      </c>
      <c r="AM54" s="18" t="s">
        <v>46</v>
      </c>
      <c r="AN54" s="18" t="s">
        <v>55</v>
      </c>
      <c r="AO54" s="18" t="s">
        <v>56</v>
      </c>
      <c r="AP54" s="18" t="s">
        <v>55</v>
      </c>
    </row>
    <row r="55" ht="15.75" customHeight="1">
      <c r="A55" s="18" t="s">
        <v>41</v>
      </c>
      <c r="B55" s="18" t="s">
        <v>101</v>
      </c>
      <c r="C55" s="24"/>
      <c r="D55" s="24"/>
      <c r="E55" s="24"/>
      <c r="F55" s="5"/>
      <c r="G55" s="20">
        <v>43497.0</v>
      </c>
      <c r="H55" s="20">
        <v>43524.0</v>
      </c>
      <c r="I55" s="18" t="s">
        <v>44</v>
      </c>
      <c r="J55" s="18" t="s">
        <v>94</v>
      </c>
      <c r="K55" s="18" t="s">
        <v>95</v>
      </c>
      <c r="L55" s="18" t="s">
        <v>101</v>
      </c>
      <c r="M55" s="18" t="s">
        <v>46</v>
      </c>
      <c r="N55" s="18" t="s">
        <v>47</v>
      </c>
      <c r="O55" s="18" t="s">
        <v>48</v>
      </c>
      <c r="P55" s="21" t="s">
        <v>62</v>
      </c>
      <c r="Q55" s="22">
        <v>11.482</v>
      </c>
      <c r="R55" s="8">
        <f t="shared" si="8"/>
        <v>3817.765</v>
      </c>
      <c r="S55" s="18">
        <f t="shared" si="9"/>
        <v>0.4040026116</v>
      </c>
      <c r="T55" s="18"/>
      <c r="U55" s="18"/>
      <c r="V55" s="5"/>
      <c r="W55" s="18" t="s">
        <v>50</v>
      </c>
      <c r="X55" s="23">
        <v>332.5</v>
      </c>
      <c r="Y55" s="23"/>
      <c r="Z55" s="18" t="s">
        <v>46</v>
      </c>
      <c r="AA55" s="18" t="s">
        <v>46</v>
      </c>
      <c r="AB55" s="18" t="s">
        <v>97</v>
      </c>
      <c r="AC55" s="18" t="s">
        <v>52</v>
      </c>
      <c r="AD55" s="23">
        <v>3.38</v>
      </c>
      <c r="AE55" s="18" t="s">
        <v>53</v>
      </c>
      <c r="AF55" s="18" t="b">
        <v>0</v>
      </c>
      <c r="AG55" s="18" t="s">
        <v>46</v>
      </c>
      <c r="AH55" s="18" t="s">
        <v>46</v>
      </c>
      <c r="AI55" s="18" t="s">
        <v>46</v>
      </c>
      <c r="AJ55" s="18" t="s">
        <v>46</v>
      </c>
      <c r="AK55" s="18" t="s">
        <v>54</v>
      </c>
      <c r="AL55" s="18" t="s">
        <v>46</v>
      </c>
      <c r="AM55" s="18" t="s">
        <v>46</v>
      </c>
      <c r="AN55" s="18" t="s">
        <v>55</v>
      </c>
      <c r="AO55" s="18" t="s">
        <v>56</v>
      </c>
      <c r="AP55" s="18" t="s">
        <v>55</v>
      </c>
    </row>
    <row r="56" ht="15.75" customHeight="1">
      <c r="A56" s="18" t="s">
        <v>41</v>
      </c>
      <c r="B56" s="18" t="s">
        <v>101</v>
      </c>
      <c r="C56" s="24"/>
      <c r="D56" s="24"/>
      <c r="E56" s="24"/>
      <c r="F56" s="5"/>
      <c r="G56" s="20">
        <v>43466.0</v>
      </c>
      <c r="H56" s="20">
        <v>43496.0</v>
      </c>
      <c r="I56" s="18" t="s">
        <v>44</v>
      </c>
      <c r="J56" s="18" t="s">
        <v>94</v>
      </c>
      <c r="K56" s="18" t="s">
        <v>95</v>
      </c>
      <c r="L56" s="18" t="s">
        <v>101</v>
      </c>
      <c r="M56" s="18" t="s">
        <v>46</v>
      </c>
      <c r="N56" s="18" t="s">
        <v>47</v>
      </c>
      <c r="O56" s="18" t="s">
        <v>48</v>
      </c>
      <c r="P56" s="21" t="s">
        <v>62</v>
      </c>
      <c r="Q56" s="22">
        <v>11.482</v>
      </c>
      <c r="R56" s="8">
        <f t="shared" si="8"/>
        <v>729.107</v>
      </c>
      <c r="S56" s="18">
        <f t="shared" si="9"/>
        <v>0.07715538597</v>
      </c>
      <c r="T56" s="18"/>
      <c r="U56" s="18"/>
      <c r="V56" s="5"/>
      <c r="W56" s="18" t="s">
        <v>50</v>
      </c>
      <c r="X56" s="23">
        <v>63.5</v>
      </c>
      <c r="Y56" s="23"/>
      <c r="Z56" s="18" t="s">
        <v>46</v>
      </c>
      <c r="AA56" s="18" t="s">
        <v>46</v>
      </c>
      <c r="AB56" s="18" t="s">
        <v>97</v>
      </c>
      <c r="AC56" s="18" t="s">
        <v>52</v>
      </c>
      <c r="AD56" s="23">
        <v>0.65</v>
      </c>
      <c r="AE56" s="18" t="s">
        <v>53</v>
      </c>
      <c r="AF56" s="18" t="b">
        <v>0</v>
      </c>
      <c r="AG56" s="18" t="s">
        <v>46</v>
      </c>
      <c r="AH56" s="18" t="s">
        <v>46</v>
      </c>
      <c r="AI56" s="18" t="s">
        <v>46</v>
      </c>
      <c r="AJ56" s="18" t="s">
        <v>46</v>
      </c>
      <c r="AK56" s="18" t="s">
        <v>54</v>
      </c>
      <c r="AL56" s="18" t="s">
        <v>46</v>
      </c>
      <c r="AM56" s="18" t="s">
        <v>46</v>
      </c>
      <c r="AN56" s="18" t="s">
        <v>55</v>
      </c>
      <c r="AO56" s="18" t="s">
        <v>56</v>
      </c>
      <c r="AP56" s="18" t="s">
        <v>55</v>
      </c>
    </row>
    <row r="57" ht="15.75" customHeight="1">
      <c r="A57" s="18" t="s">
        <v>41</v>
      </c>
      <c r="B57" s="18" t="s">
        <v>101</v>
      </c>
      <c r="C57" s="24"/>
      <c r="D57" s="24"/>
      <c r="E57" s="24"/>
      <c r="F57" s="5"/>
      <c r="G57" s="20">
        <v>43647.0</v>
      </c>
      <c r="H57" s="20">
        <v>43677.0</v>
      </c>
      <c r="I57" s="18" t="s">
        <v>44</v>
      </c>
      <c r="J57" s="18" t="s">
        <v>94</v>
      </c>
      <c r="K57" s="18" t="s">
        <v>95</v>
      </c>
      <c r="L57" s="18" t="s">
        <v>101</v>
      </c>
      <c r="M57" s="18" t="s">
        <v>46</v>
      </c>
      <c r="N57" s="18" t="s">
        <v>47</v>
      </c>
      <c r="O57" s="18" t="s">
        <v>48</v>
      </c>
      <c r="P57" s="21" t="s">
        <v>62</v>
      </c>
      <c r="Q57" s="22">
        <v>11.482</v>
      </c>
      <c r="R57" s="8">
        <f t="shared" si="8"/>
        <v>1090.79</v>
      </c>
      <c r="S57" s="18">
        <f t="shared" si="9"/>
        <v>0.1154293176</v>
      </c>
      <c r="T57" s="18"/>
      <c r="U57" s="18"/>
      <c r="V57" s="5"/>
      <c r="W57" s="18" t="s">
        <v>50</v>
      </c>
      <c r="X57" s="23">
        <v>95.0</v>
      </c>
      <c r="Y57" s="23"/>
      <c r="Z57" s="18" t="s">
        <v>46</v>
      </c>
      <c r="AA57" s="18" t="s">
        <v>46</v>
      </c>
      <c r="AB57" s="18" t="s">
        <v>98</v>
      </c>
      <c r="AC57" s="18" t="s">
        <v>52</v>
      </c>
      <c r="AD57" s="23">
        <v>0.97</v>
      </c>
      <c r="AE57" s="18" t="s">
        <v>53</v>
      </c>
      <c r="AF57" s="18" t="b">
        <v>0</v>
      </c>
      <c r="AG57" s="18" t="s">
        <v>46</v>
      </c>
      <c r="AH57" s="18" t="s">
        <v>46</v>
      </c>
      <c r="AI57" s="18" t="s">
        <v>46</v>
      </c>
      <c r="AJ57" s="18" t="s">
        <v>46</v>
      </c>
      <c r="AK57" s="18" t="s">
        <v>54</v>
      </c>
      <c r="AL57" s="18" t="s">
        <v>46</v>
      </c>
      <c r="AM57" s="18" t="s">
        <v>46</v>
      </c>
      <c r="AN57" s="18" t="s">
        <v>55</v>
      </c>
      <c r="AO57" s="18" t="s">
        <v>56</v>
      </c>
      <c r="AP57" s="18" t="s">
        <v>55</v>
      </c>
    </row>
    <row r="58" ht="15.75" customHeight="1">
      <c r="A58" s="18" t="s">
        <v>41</v>
      </c>
      <c r="B58" s="18" t="s">
        <v>101</v>
      </c>
      <c r="C58" s="24"/>
      <c r="D58" s="24"/>
      <c r="E58" s="24"/>
      <c r="F58" s="5"/>
      <c r="G58" s="20">
        <v>43617.0</v>
      </c>
      <c r="H58" s="20">
        <v>43646.0</v>
      </c>
      <c r="I58" s="18" t="s">
        <v>44</v>
      </c>
      <c r="J58" s="18" t="s">
        <v>94</v>
      </c>
      <c r="K58" s="18" t="s">
        <v>95</v>
      </c>
      <c r="L58" s="18" t="s">
        <v>101</v>
      </c>
      <c r="M58" s="18" t="s">
        <v>46</v>
      </c>
      <c r="N58" s="18" t="s">
        <v>47</v>
      </c>
      <c r="O58" s="18" t="s">
        <v>48</v>
      </c>
      <c r="P58" s="21" t="s">
        <v>62</v>
      </c>
      <c r="Q58" s="22">
        <v>11.482</v>
      </c>
      <c r="R58" s="8">
        <f t="shared" si="8"/>
        <v>1153.941</v>
      </c>
      <c r="S58" s="18">
        <f t="shared" si="9"/>
        <v>0.1221120676</v>
      </c>
      <c r="T58" s="18"/>
      <c r="U58" s="18"/>
      <c r="V58" s="5"/>
      <c r="W58" s="18" t="s">
        <v>50</v>
      </c>
      <c r="X58" s="23">
        <v>100.5</v>
      </c>
      <c r="Y58" s="23"/>
      <c r="Z58" s="18" t="s">
        <v>46</v>
      </c>
      <c r="AA58" s="18" t="s">
        <v>46</v>
      </c>
      <c r="AB58" s="18" t="s">
        <v>97</v>
      </c>
      <c r="AC58" s="18" t="s">
        <v>52</v>
      </c>
      <c r="AD58" s="23">
        <v>1.02</v>
      </c>
      <c r="AE58" s="18" t="s">
        <v>53</v>
      </c>
      <c r="AF58" s="18" t="b">
        <v>0</v>
      </c>
      <c r="AG58" s="18" t="s">
        <v>46</v>
      </c>
      <c r="AH58" s="18" t="s">
        <v>46</v>
      </c>
      <c r="AI58" s="18" t="s">
        <v>46</v>
      </c>
      <c r="AJ58" s="18" t="s">
        <v>46</v>
      </c>
      <c r="AK58" s="18" t="s">
        <v>54</v>
      </c>
      <c r="AL58" s="18" t="s">
        <v>46</v>
      </c>
      <c r="AM58" s="18" t="s">
        <v>46</v>
      </c>
      <c r="AN58" s="18" t="s">
        <v>55</v>
      </c>
      <c r="AO58" s="18" t="s">
        <v>56</v>
      </c>
      <c r="AP58" s="18" t="s">
        <v>55</v>
      </c>
    </row>
    <row r="59" ht="15.75" customHeight="1">
      <c r="A59" s="18" t="s">
        <v>41</v>
      </c>
      <c r="B59" s="18" t="s">
        <v>101</v>
      </c>
      <c r="C59" s="24"/>
      <c r="D59" s="24"/>
      <c r="E59" s="24"/>
      <c r="F59" s="5"/>
      <c r="G59" s="20">
        <v>43525.0</v>
      </c>
      <c r="H59" s="20">
        <v>43555.0</v>
      </c>
      <c r="I59" s="18" t="s">
        <v>44</v>
      </c>
      <c r="J59" s="18" t="s">
        <v>94</v>
      </c>
      <c r="K59" s="18" t="s">
        <v>95</v>
      </c>
      <c r="L59" s="18" t="s">
        <v>101</v>
      </c>
      <c r="M59" s="18" t="s">
        <v>46</v>
      </c>
      <c r="N59" s="18" t="s">
        <v>47</v>
      </c>
      <c r="O59" s="18" t="s">
        <v>48</v>
      </c>
      <c r="P59" s="21" t="s">
        <v>62</v>
      </c>
      <c r="Q59" s="22">
        <v>11.482</v>
      </c>
      <c r="R59" s="8">
        <f t="shared" si="8"/>
        <v>20115.3158</v>
      </c>
      <c r="S59" s="18">
        <f t="shared" si="9"/>
        <v>2.128638121</v>
      </c>
      <c r="T59" s="18"/>
      <c r="U59" s="18"/>
      <c r="V59" s="5"/>
      <c r="W59" s="18" t="s">
        <v>50</v>
      </c>
      <c r="X59" s="23">
        <v>1751.9</v>
      </c>
      <c r="Y59" s="23"/>
      <c r="Z59" s="18" t="s">
        <v>46</v>
      </c>
      <c r="AA59" s="18" t="s">
        <v>46</v>
      </c>
      <c r="AB59" s="18" t="s">
        <v>97</v>
      </c>
      <c r="AC59" s="18" t="s">
        <v>52</v>
      </c>
      <c r="AD59" s="23">
        <v>17.81</v>
      </c>
      <c r="AE59" s="18" t="s">
        <v>53</v>
      </c>
      <c r="AF59" s="18" t="b">
        <v>0</v>
      </c>
      <c r="AG59" s="18" t="s">
        <v>46</v>
      </c>
      <c r="AH59" s="18" t="s">
        <v>46</v>
      </c>
      <c r="AI59" s="18" t="s">
        <v>46</v>
      </c>
      <c r="AJ59" s="18" t="s">
        <v>46</v>
      </c>
      <c r="AK59" s="18" t="s">
        <v>54</v>
      </c>
      <c r="AL59" s="18" t="s">
        <v>46</v>
      </c>
      <c r="AM59" s="18" t="s">
        <v>46</v>
      </c>
      <c r="AN59" s="18" t="s">
        <v>55</v>
      </c>
      <c r="AO59" s="18" t="s">
        <v>56</v>
      </c>
      <c r="AP59" s="18" t="s">
        <v>55</v>
      </c>
    </row>
    <row r="60" ht="15.75" customHeight="1">
      <c r="A60" s="18" t="s">
        <v>41</v>
      </c>
      <c r="B60" s="18" t="s">
        <v>101</v>
      </c>
      <c r="C60" s="24"/>
      <c r="D60" s="24"/>
      <c r="E60" s="24"/>
      <c r="F60" s="5"/>
      <c r="G60" s="20">
        <v>43586.0</v>
      </c>
      <c r="H60" s="20">
        <v>43616.0</v>
      </c>
      <c r="I60" s="18" t="s">
        <v>44</v>
      </c>
      <c r="J60" s="18" t="s">
        <v>94</v>
      </c>
      <c r="K60" s="18" t="s">
        <v>95</v>
      </c>
      <c r="L60" s="18" t="s">
        <v>101</v>
      </c>
      <c r="M60" s="18" t="s">
        <v>46</v>
      </c>
      <c r="N60" s="18" t="s">
        <v>47</v>
      </c>
      <c r="O60" s="18" t="s">
        <v>48</v>
      </c>
      <c r="P60" s="21" t="s">
        <v>62</v>
      </c>
      <c r="Q60" s="22">
        <v>11.482</v>
      </c>
      <c r="R60" s="8">
        <f t="shared" si="8"/>
        <v>1055.1958</v>
      </c>
      <c r="S60" s="18">
        <f t="shared" si="9"/>
        <v>0.1116626767</v>
      </c>
      <c r="T60" s="18"/>
      <c r="U60" s="18"/>
      <c r="V60" s="5"/>
      <c r="W60" s="18" t="s">
        <v>50</v>
      </c>
      <c r="X60" s="23">
        <v>91.9</v>
      </c>
      <c r="Y60" s="23"/>
      <c r="Z60" s="18" t="s">
        <v>46</v>
      </c>
      <c r="AA60" s="18" t="s">
        <v>46</v>
      </c>
      <c r="AB60" s="18" t="s">
        <v>97</v>
      </c>
      <c r="AC60" s="18" t="s">
        <v>52</v>
      </c>
      <c r="AD60" s="23">
        <v>0.93</v>
      </c>
      <c r="AE60" s="18" t="s">
        <v>53</v>
      </c>
      <c r="AF60" s="18" t="b">
        <v>0</v>
      </c>
      <c r="AG60" s="18" t="s">
        <v>46</v>
      </c>
      <c r="AH60" s="18" t="s">
        <v>46</v>
      </c>
      <c r="AI60" s="18" t="s">
        <v>46</v>
      </c>
      <c r="AJ60" s="18" t="s">
        <v>46</v>
      </c>
      <c r="AK60" s="18" t="s">
        <v>54</v>
      </c>
      <c r="AL60" s="18" t="s">
        <v>46</v>
      </c>
      <c r="AM60" s="18" t="s">
        <v>46</v>
      </c>
      <c r="AN60" s="18" t="s">
        <v>55</v>
      </c>
      <c r="AO60" s="18" t="s">
        <v>56</v>
      </c>
      <c r="AP60" s="18" t="s">
        <v>55</v>
      </c>
    </row>
    <row r="61" ht="15.75" customHeight="1">
      <c r="A61" s="18" t="s">
        <v>41</v>
      </c>
      <c r="B61" s="18" t="s">
        <v>101</v>
      </c>
      <c r="C61" s="24"/>
      <c r="D61" s="24"/>
      <c r="E61" s="24"/>
      <c r="F61" s="5"/>
      <c r="G61" s="20">
        <v>43770.0</v>
      </c>
      <c r="H61" s="20">
        <v>43799.0</v>
      </c>
      <c r="I61" s="18" t="s">
        <v>44</v>
      </c>
      <c r="J61" s="18" t="s">
        <v>94</v>
      </c>
      <c r="K61" s="18" t="s">
        <v>95</v>
      </c>
      <c r="L61" s="18" t="s">
        <v>101</v>
      </c>
      <c r="M61" s="18" t="s">
        <v>46</v>
      </c>
      <c r="N61" s="18" t="s">
        <v>47</v>
      </c>
      <c r="O61" s="18" t="s">
        <v>48</v>
      </c>
      <c r="P61" s="21" t="s">
        <v>62</v>
      </c>
      <c r="Q61" s="22">
        <v>11.482</v>
      </c>
      <c r="R61" s="8">
        <f t="shared" si="8"/>
        <v>8002.954</v>
      </c>
      <c r="S61" s="18">
        <f t="shared" si="9"/>
        <v>0.8468866775</v>
      </c>
      <c r="T61" s="18"/>
      <c r="U61" s="18"/>
      <c r="V61" s="5"/>
      <c r="W61" s="18" t="s">
        <v>50</v>
      </c>
      <c r="X61" s="23">
        <v>697.0</v>
      </c>
      <c r="Y61" s="23"/>
      <c r="Z61" s="18" t="s">
        <v>46</v>
      </c>
      <c r="AA61" s="18" t="s">
        <v>46</v>
      </c>
      <c r="AB61" s="18" t="s">
        <v>98</v>
      </c>
      <c r="AC61" s="18" t="s">
        <v>52</v>
      </c>
      <c r="AD61" s="23">
        <v>7.09</v>
      </c>
      <c r="AE61" s="18" t="s">
        <v>53</v>
      </c>
      <c r="AF61" s="18" t="b">
        <v>0</v>
      </c>
      <c r="AG61" s="18" t="s">
        <v>46</v>
      </c>
      <c r="AH61" s="18" t="s">
        <v>46</v>
      </c>
      <c r="AI61" s="18" t="s">
        <v>46</v>
      </c>
      <c r="AJ61" s="18" t="s">
        <v>46</v>
      </c>
      <c r="AK61" s="18" t="s">
        <v>54</v>
      </c>
      <c r="AL61" s="18" t="s">
        <v>46</v>
      </c>
      <c r="AM61" s="18" t="s">
        <v>46</v>
      </c>
      <c r="AN61" s="18" t="s">
        <v>55</v>
      </c>
      <c r="AO61" s="18" t="s">
        <v>56</v>
      </c>
      <c r="AP61" s="18" t="s">
        <v>55</v>
      </c>
    </row>
    <row r="62" ht="15.75" customHeight="1">
      <c r="A62" s="18" t="s">
        <v>41</v>
      </c>
      <c r="B62" s="18" t="s">
        <v>101</v>
      </c>
      <c r="C62" s="10"/>
      <c r="D62" s="24"/>
      <c r="E62" s="24"/>
      <c r="F62" s="5"/>
      <c r="G62" s="20">
        <v>43739.0</v>
      </c>
      <c r="H62" s="20">
        <v>43769.0</v>
      </c>
      <c r="I62" s="18" t="s">
        <v>44</v>
      </c>
      <c r="J62" s="18" t="s">
        <v>94</v>
      </c>
      <c r="K62" s="18" t="s">
        <v>95</v>
      </c>
      <c r="L62" s="18" t="s">
        <v>101</v>
      </c>
      <c r="M62" s="18" t="s">
        <v>46</v>
      </c>
      <c r="N62" s="18" t="s">
        <v>47</v>
      </c>
      <c r="O62" s="18" t="s">
        <v>48</v>
      </c>
      <c r="P62" s="21" t="s">
        <v>62</v>
      </c>
      <c r="Q62" s="22">
        <v>11.482</v>
      </c>
      <c r="R62" s="8">
        <f t="shared" si="8"/>
        <v>723.366</v>
      </c>
      <c r="S62" s="18">
        <f t="shared" si="9"/>
        <v>0.07654786324</v>
      </c>
      <c r="T62" s="18"/>
      <c r="U62" s="18"/>
      <c r="V62" s="5"/>
      <c r="W62" s="18" t="s">
        <v>50</v>
      </c>
      <c r="X62" s="23">
        <v>63.0</v>
      </c>
      <c r="Y62" s="23"/>
      <c r="Z62" s="18" t="s">
        <v>46</v>
      </c>
      <c r="AA62" s="18" t="s">
        <v>46</v>
      </c>
      <c r="AB62" s="18" t="s">
        <v>98</v>
      </c>
      <c r="AC62" s="18" t="s">
        <v>52</v>
      </c>
      <c r="AD62" s="23">
        <v>0.64</v>
      </c>
      <c r="AE62" s="18" t="s">
        <v>53</v>
      </c>
      <c r="AF62" s="18" t="b">
        <v>0</v>
      </c>
      <c r="AG62" s="18" t="s">
        <v>46</v>
      </c>
      <c r="AH62" s="18" t="s">
        <v>46</v>
      </c>
      <c r="AI62" s="18" t="s">
        <v>46</v>
      </c>
      <c r="AJ62" s="18" t="s">
        <v>46</v>
      </c>
      <c r="AK62" s="18" t="s">
        <v>54</v>
      </c>
      <c r="AL62" s="18" t="s">
        <v>46</v>
      </c>
      <c r="AM62" s="18" t="s">
        <v>46</v>
      </c>
      <c r="AN62" s="18" t="s">
        <v>55</v>
      </c>
      <c r="AO62" s="18" t="s">
        <v>56</v>
      </c>
      <c r="AP62" s="18" t="s">
        <v>55</v>
      </c>
    </row>
    <row r="63" ht="15.75" customHeight="1">
      <c r="A63" s="18" t="s">
        <v>41</v>
      </c>
      <c r="B63" s="18" t="s">
        <v>101</v>
      </c>
      <c r="C63" s="24"/>
      <c r="D63" s="24"/>
      <c r="E63" s="24"/>
      <c r="F63" s="5"/>
      <c r="G63" s="20">
        <v>43709.0</v>
      </c>
      <c r="H63" s="20">
        <v>43738.0</v>
      </c>
      <c r="I63" s="18" t="s">
        <v>44</v>
      </c>
      <c r="J63" s="18" t="s">
        <v>94</v>
      </c>
      <c r="K63" s="18" t="s">
        <v>95</v>
      </c>
      <c r="L63" s="18" t="s">
        <v>101</v>
      </c>
      <c r="M63" s="18" t="s">
        <v>46</v>
      </c>
      <c r="N63" s="18" t="s">
        <v>47</v>
      </c>
      <c r="O63" s="18" t="s">
        <v>48</v>
      </c>
      <c r="P63" s="21" t="s">
        <v>62</v>
      </c>
      <c r="Q63" s="22">
        <v>11.482</v>
      </c>
      <c r="R63" s="8">
        <f t="shared" si="8"/>
        <v>975.97</v>
      </c>
      <c r="S63" s="18">
        <f t="shared" si="9"/>
        <v>0.1032788631</v>
      </c>
      <c r="T63" s="18"/>
      <c r="U63" s="18"/>
      <c r="V63" s="5"/>
      <c r="W63" s="18" t="s">
        <v>50</v>
      </c>
      <c r="X63" s="23">
        <v>85.0</v>
      </c>
      <c r="Y63" s="23"/>
      <c r="Z63" s="18" t="s">
        <v>46</v>
      </c>
      <c r="AA63" s="18" t="s">
        <v>46</v>
      </c>
      <c r="AB63" s="18" t="s">
        <v>98</v>
      </c>
      <c r="AC63" s="18" t="s">
        <v>52</v>
      </c>
      <c r="AD63" s="23">
        <v>0.86</v>
      </c>
      <c r="AE63" s="18" t="s">
        <v>53</v>
      </c>
      <c r="AF63" s="18" t="b">
        <v>0</v>
      </c>
      <c r="AG63" s="18" t="s">
        <v>46</v>
      </c>
      <c r="AH63" s="18" t="s">
        <v>46</v>
      </c>
      <c r="AI63" s="18" t="s">
        <v>46</v>
      </c>
      <c r="AJ63" s="18" t="s">
        <v>46</v>
      </c>
      <c r="AK63" s="18" t="s">
        <v>54</v>
      </c>
      <c r="AL63" s="18" t="s">
        <v>46</v>
      </c>
      <c r="AM63" s="18" t="s">
        <v>46</v>
      </c>
      <c r="AN63" s="18" t="s">
        <v>55</v>
      </c>
      <c r="AO63" s="18" t="s">
        <v>56</v>
      </c>
      <c r="AP63" s="18" t="s">
        <v>55</v>
      </c>
    </row>
    <row r="64" ht="15.75" customHeight="1">
      <c r="A64" s="18" t="s">
        <v>41</v>
      </c>
      <c r="B64" s="18" t="s">
        <v>102</v>
      </c>
      <c r="C64" s="24"/>
      <c r="D64" s="52"/>
      <c r="E64" s="24"/>
      <c r="F64" s="5"/>
      <c r="G64" s="20">
        <v>43678.0</v>
      </c>
      <c r="H64" s="20">
        <v>43708.0</v>
      </c>
      <c r="I64" s="18" t="s">
        <v>44</v>
      </c>
      <c r="J64" s="18" t="s">
        <v>94</v>
      </c>
      <c r="K64" s="18" t="s">
        <v>95</v>
      </c>
      <c r="L64" s="18" t="s">
        <v>102</v>
      </c>
      <c r="M64" s="18" t="s">
        <v>46</v>
      </c>
      <c r="N64" s="18" t="s">
        <v>47</v>
      </c>
      <c r="O64" s="18" t="s">
        <v>48</v>
      </c>
      <c r="P64" s="21" t="s">
        <v>79</v>
      </c>
      <c r="Q64" s="24">
        <v>15.859</v>
      </c>
      <c r="R64" s="8">
        <f t="shared" si="8"/>
        <v>89714.363</v>
      </c>
      <c r="S64" s="18">
        <f t="shared" si="9"/>
        <v>9.49373179</v>
      </c>
      <c r="T64" s="18"/>
      <c r="U64" s="18"/>
      <c r="V64" s="5"/>
      <c r="W64" s="18" t="s">
        <v>50</v>
      </c>
      <c r="X64" s="23">
        <v>5657.0</v>
      </c>
      <c r="Y64" s="23"/>
      <c r="Z64" s="18" t="s">
        <v>46</v>
      </c>
      <c r="AA64" s="18" t="s">
        <v>46</v>
      </c>
      <c r="AB64" s="18" t="s">
        <v>98</v>
      </c>
      <c r="AC64" s="18" t="s">
        <v>52</v>
      </c>
      <c r="AD64" s="23">
        <v>50.86</v>
      </c>
      <c r="AE64" s="18" t="s">
        <v>53</v>
      </c>
      <c r="AF64" s="18" t="b">
        <v>0</v>
      </c>
      <c r="AG64" s="18" t="s">
        <v>46</v>
      </c>
      <c r="AH64" s="18" t="s">
        <v>46</v>
      </c>
      <c r="AI64" s="18" t="s">
        <v>46</v>
      </c>
      <c r="AJ64" s="18" t="s">
        <v>46</v>
      </c>
      <c r="AK64" s="18" t="s">
        <v>54</v>
      </c>
      <c r="AL64" s="18" t="s">
        <v>46</v>
      </c>
      <c r="AM64" s="18" t="s">
        <v>46</v>
      </c>
      <c r="AN64" s="18" t="s">
        <v>55</v>
      </c>
      <c r="AO64" s="18" t="s">
        <v>56</v>
      </c>
      <c r="AP64" s="18" t="s">
        <v>55</v>
      </c>
    </row>
    <row r="65" ht="15.75" customHeight="1">
      <c r="A65" s="18" t="s">
        <v>41</v>
      </c>
      <c r="B65" s="18" t="s">
        <v>102</v>
      </c>
      <c r="C65" s="24"/>
      <c r="D65" s="24"/>
      <c r="E65" s="24"/>
      <c r="F65" s="5"/>
      <c r="G65" s="20">
        <v>43800.0</v>
      </c>
      <c r="H65" s="20">
        <v>43830.0</v>
      </c>
      <c r="I65" s="18" t="s">
        <v>44</v>
      </c>
      <c r="J65" s="18" t="s">
        <v>94</v>
      </c>
      <c r="K65" s="18" t="s">
        <v>95</v>
      </c>
      <c r="L65" s="18" t="s">
        <v>102</v>
      </c>
      <c r="M65" s="18" t="s">
        <v>46</v>
      </c>
      <c r="N65" s="18" t="s">
        <v>47</v>
      </c>
      <c r="O65" s="18" t="s">
        <v>48</v>
      </c>
      <c r="P65" s="21" t="s">
        <v>79</v>
      </c>
      <c r="Q65" s="24">
        <v>15.859</v>
      </c>
      <c r="R65" s="8">
        <f t="shared" si="8"/>
        <v>122938.968</v>
      </c>
      <c r="S65" s="18">
        <f t="shared" si="9"/>
        <v>13.00961797</v>
      </c>
      <c r="T65" s="18"/>
      <c r="U65" s="18"/>
      <c r="V65" s="5"/>
      <c r="W65" s="18" t="s">
        <v>50</v>
      </c>
      <c r="X65" s="23">
        <v>7752.0</v>
      </c>
      <c r="Y65" s="23"/>
      <c r="Z65" s="18" t="s">
        <v>46</v>
      </c>
      <c r="AA65" s="18" t="s">
        <v>46</v>
      </c>
      <c r="AB65" s="18" t="s">
        <v>98</v>
      </c>
      <c r="AC65" s="18" t="s">
        <v>52</v>
      </c>
      <c r="AD65" s="23">
        <v>69.7</v>
      </c>
      <c r="AE65" s="18" t="s">
        <v>53</v>
      </c>
      <c r="AF65" s="18" t="b">
        <v>0</v>
      </c>
      <c r="AG65" s="18" t="s">
        <v>46</v>
      </c>
      <c r="AH65" s="18" t="s">
        <v>46</v>
      </c>
      <c r="AI65" s="18" t="s">
        <v>46</v>
      </c>
      <c r="AJ65" s="18" t="s">
        <v>46</v>
      </c>
      <c r="AK65" s="18" t="s">
        <v>54</v>
      </c>
      <c r="AL65" s="18" t="s">
        <v>46</v>
      </c>
      <c r="AM65" s="18" t="s">
        <v>46</v>
      </c>
      <c r="AN65" s="18" t="s">
        <v>55</v>
      </c>
      <c r="AO65" s="18" t="s">
        <v>56</v>
      </c>
      <c r="AP65" s="18" t="s">
        <v>55</v>
      </c>
    </row>
    <row r="66" ht="15.75" customHeight="1">
      <c r="A66" s="18" t="s">
        <v>41</v>
      </c>
      <c r="B66" s="18" t="s">
        <v>102</v>
      </c>
      <c r="C66" s="24"/>
      <c r="D66" s="24"/>
      <c r="E66" s="24"/>
      <c r="F66" s="5"/>
      <c r="G66" s="20">
        <v>43497.0</v>
      </c>
      <c r="H66" s="20">
        <v>43524.0</v>
      </c>
      <c r="I66" s="18" t="s">
        <v>44</v>
      </c>
      <c r="J66" s="18" t="s">
        <v>94</v>
      </c>
      <c r="K66" s="18" t="s">
        <v>95</v>
      </c>
      <c r="L66" s="18" t="s">
        <v>102</v>
      </c>
      <c r="M66" s="18" t="s">
        <v>46</v>
      </c>
      <c r="N66" s="18" t="s">
        <v>47</v>
      </c>
      <c r="O66" s="18" t="s">
        <v>48</v>
      </c>
      <c r="P66" s="21" t="s">
        <v>79</v>
      </c>
      <c r="Q66" s="24">
        <v>15.859</v>
      </c>
      <c r="R66" s="8">
        <f t="shared" si="8"/>
        <v>66782.249</v>
      </c>
      <c r="S66" s="18">
        <f t="shared" si="9"/>
        <v>7.067015126</v>
      </c>
      <c r="T66" s="18"/>
      <c r="U66" s="18"/>
      <c r="V66" s="5"/>
      <c r="W66" s="18" t="s">
        <v>50</v>
      </c>
      <c r="X66" s="23">
        <v>4211.0</v>
      </c>
      <c r="Y66" s="23"/>
      <c r="Z66" s="18" t="s">
        <v>46</v>
      </c>
      <c r="AA66" s="18" t="s">
        <v>46</v>
      </c>
      <c r="AB66" s="18" t="s">
        <v>97</v>
      </c>
      <c r="AC66" s="18" t="s">
        <v>52</v>
      </c>
      <c r="AD66" s="23">
        <v>37.86</v>
      </c>
      <c r="AE66" s="18" t="s">
        <v>53</v>
      </c>
      <c r="AF66" s="18" t="b">
        <v>0</v>
      </c>
      <c r="AG66" s="18" t="s">
        <v>46</v>
      </c>
      <c r="AH66" s="18" t="s">
        <v>46</v>
      </c>
      <c r="AI66" s="18" t="s">
        <v>46</v>
      </c>
      <c r="AJ66" s="18" t="s">
        <v>46</v>
      </c>
      <c r="AK66" s="18" t="s">
        <v>54</v>
      </c>
      <c r="AL66" s="18" t="s">
        <v>46</v>
      </c>
      <c r="AM66" s="18" t="s">
        <v>46</v>
      </c>
      <c r="AN66" s="18" t="s">
        <v>55</v>
      </c>
      <c r="AO66" s="18" t="s">
        <v>56</v>
      </c>
      <c r="AP66" s="18" t="s">
        <v>55</v>
      </c>
    </row>
    <row r="67" ht="15.75" customHeight="1">
      <c r="A67" s="18" t="s">
        <v>41</v>
      </c>
      <c r="B67" s="18" t="s">
        <v>102</v>
      </c>
      <c r="C67" s="24"/>
      <c r="D67" s="24"/>
      <c r="E67" s="24"/>
      <c r="F67" s="5"/>
      <c r="G67" s="20">
        <v>43466.0</v>
      </c>
      <c r="H67" s="20">
        <v>43496.0</v>
      </c>
      <c r="I67" s="18" t="s">
        <v>44</v>
      </c>
      <c r="J67" s="18" t="s">
        <v>94</v>
      </c>
      <c r="K67" s="18" t="s">
        <v>95</v>
      </c>
      <c r="L67" s="18" t="s">
        <v>102</v>
      </c>
      <c r="M67" s="18" t="s">
        <v>46</v>
      </c>
      <c r="N67" s="18" t="s">
        <v>47</v>
      </c>
      <c r="O67" s="18" t="s">
        <v>48</v>
      </c>
      <c r="P67" s="21" t="s">
        <v>79</v>
      </c>
      <c r="Q67" s="24">
        <v>15.859</v>
      </c>
      <c r="R67" s="8">
        <f t="shared" si="8"/>
        <v>86764.589</v>
      </c>
      <c r="S67" s="18">
        <f t="shared" si="9"/>
        <v>9.181581514</v>
      </c>
      <c r="T67" s="18"/>
      <c r="U67" s="18"/>
      <c r="V67" s="5"/>
      <c r="W67" s="18" t="s">
        <v>50</v>
      </c>
      <c r="X67" s="23">
        <v>5471.0</v>
      </c>
      <c r="Y67" s="23"/>
      <c r="Z67" s="18" t="s">
        <v>46</v>
      </c>
      <c r="AA67" s="18" t="s">
        <v>46</v>
      </c>
      <c r="AB67" s="18" t="s">
        <v>97</v>
      </c>
      <c r="AC67" s="18" t="s">
        <v>52</v>
      </c>
      <c r="AD67" s="23">
        <v>49.19</v>
      </c>
      <c r="AE67" s="18" t="s">
        <v>53</v>
      </c>
      <c r="AF67" s="18" t="b">
        <v>0</v>
      </c>
      <c r="AG67" s="18" t="s">
        <v>46</v>
      </c>
      <c r="AH67" s="18" t="s">
        <v>46</v>
      </c>
      <c r="AI67" s="18" t="s">
        <v>46</v>
      </c>
      <c r="AJ67" s="18" t="s">
        <v>46</v>
      </c>
      <c r="AK67" s="18" t="s">
        <v>54</v>
      </c>
      <c r="AL67" s="18" t="s">
        <v>46</v>
      </c>
      <c r="AM67" s="18" t="s">
        <v>46</v>
      </c>
      <c r="AN67" s="18" t="s">
        <v>55</v>
      </c>
      <c r="AO67" s="18" t="s">
        <v>56</v>
      </c>
      <c r="AP67" s="18" t="s">
        <v>55</v>
      </c>
    </row>
    <row r="68" ht="15.75" customHeight="1">
      <c r="A68" s="18" t="s">
        <v>41</v>
      </c>
      <c r="B68" s="18" t="s">
        <v>102</v>
      </c>
      <c r="C68" s="24"/>
      <c r="D68" s="24"/>
      <c r="E68" s="24"/>
      <c r="F68" s="5"/>
      <c r="G68" s="20">
        <v>43647.0</v>
      </c>
      <c r="H68" s="20">
        <v>43677.0</v>
      </c>
      <c r="I68" s="18" t="s">
        <v>44</v>
      </c>
      <c r="J68" s="18" t="s">
        <v>94</v>
      </c>
      <c r="K68" s="18" t="s">
        <v>95</v>
      </c>
      <c r="L68" s="18" t="s">
        <v>102</v>
      </c>
      <c r="M68" s="18" t="s">
        <v>46</v>
      </c>
      <c r="N68" s="18" t="s">
        <v>47</v>
      </c>
      <c r="O68" s="18" t="s">
        <v>48</v>
      </c>
      <c r="P68" s="21" t="s">
        <v>79</v>
      </c>
      <c r="Q68" s="24">
        <v>15.859</v>
      </c>
      <c r="R68" s="8">
        <f t="shared" si="8"/>
        <v>96502.015</v>
      </c>
      <c r="S68" s="18">
        <f t="shared" si="9"/>
        <v>10.21201307</v>
      </c>
      <c r="T68" s="18"/>
      <c r="U68" s="18"/>
      <c r="V68" s="5"/>
      <c r="W68" s="18" t="s">
        <v>50</v>
      </c>
      <c r="X68" s="23">
        <v>6085.0</v>
      </c>
      <c r="Y68" s="23"/>
      <c r="Z68" s="18" t="s">
        <v>46</v>
      </c>
      <c r="AA68" s="18" t="s">
        <v>46</v>
      </c>
      <c r="AB68" s="18" t="s">
        <v>98</v>
      </c>
      <c r="AC68" s="18" t="s">
        <v>52</v>
      </c>
      <c r="AD68" s="23">
        <v>54.71</v>
      </c>
      <c r="AE68" s="18" t="s">
        <v>53</v>
      </c>
      <c r="AF68" s="18" t="b">
        <v>0</v>
      </c>
      <c r="AG68" s="18" t="s">
        <v>46</v>
      </c>
      <c r="AH68" s="18" t="s">
        <v>46</v>
      </c>
      <c r="AI68" s="18" t="s">
        <v>46</v>
      </c>
      <c r="AJ68" s="18" t="s">
        <v>46</v>
      </c>
      <c r="AK68" s="18" t="s">
        <v>54</v>
      </c>
      <c r="AL68" s="18" t="s">
        <v>46</v>
      </c>
      <c r="AM68" s="18" t="s">
        <v>46</v>
      </c>
      <c r="AN68" s="18" t="s">
        <v>55</v>
      </c>
      <c r="AO68" s="18" t="s">
        <v>56</v>
      </c>
      <c r="AP68" s="18" t="s">
        <v>55</v>
      </c>
    </row>
    <row r="69" ht="15.75" customHeight="1">
      <c r="A69" s="18" t="s">
        <v>41</v>
      </c>
      <c r="B69" s="18" t="s">
        <v>102</v>
      </c>
      <c r="C69" s="24"/>
      <c r="D69" s="24"/>
      <c r="E69" s="24"/>
      <c r="F69" s="5"/>
      <c r="G69" s="20">
        <v>43617.0</v>
      </c>
      <c r="H69" s="20">
        <v>43646.0</v>
      </c>
      <c r="I69" s="18" t="s">
        <v>44</v>
      </c>
      <c r="J69" s="18" t="s">
        <v>94</v>
      </c>
      <c r="K69" s="18" t="s">
        <v>95</v>
      </c>
      <c r="L69" s="18" t="s">
        <v>102</v>
      </c>
      <c r="M69" s="18" t="s">
        <v>46</v>
      </c>
      <c r="N69" s="18" t="s">
        <v>47</v>
      </c>
      <c r="O69" s="18" t="s">
        <v>48</v>
      </c>
      <c r="P69" s="21" t="s">
        <v>79</v>
      </c>
      <c r="Q69" s="24">
        <v>15.859</v>
      </c>
      <c r="R69" s="8">
        <f t="shared" si="8"/>
        <v>113772.466</v>
      </c>
      <c r="S69" s="18">
        <f t="shared" si="9"/>
        <v>12.03960259</v>
      </c>
      <c r="T69" s="18"/>
      <c r="U69" s="18"/>
      <c r="V69" s="5"/>
      <c r="W69" s="18" t="s">
        <v>50</v>
      </c>
      <c r="X69" s="23">
        <v>7174.0</v>
      </c>
      <c r="Y69" s="23"/>
      <c r="Z69" s="18" t="s">
        <v>46</v>
      </c>
      <c r="AA69" s="18" t="s">
        <v>46</v>
      </c>
      <c r="AB69" s="18" t="s">
        <v>97</v>
      </c>
      <c r="AC69" s="18" t="s">
        <v>52</v>
      </c>
      <c r="AD69" s="23">
        <v>64.5</v>
      </c>
      <c r="AE69" s="18" t="s">
        <v>53</v>
      </c>
      <c r="AF69" s="18" t="b">
        <v>0</v>
      </c>
      <c r="AG69" s="18" t="s">
        <v>46</v>
      </c>
      <c r="AH69" s="18" t="s">
        <v>46</v>
      </c>
      <c r="AI69" s="18" t="s">
        <v>46</v>
      </c>
      <c r="AJ69" s="18" t="s">
        <v>46</v>
      </c>
      <c r="AK69" s="18" t="s">
        <v>54</v>
      </c>
      <c r="AL69" s="18" t="s">
        <v>46</v>
      </c>
      <c r="AM69" s="18" t="s">
        <v>46</v>
      </c>
      <c r="AN69" s="18" t="s">
        <v>55</v>
      </c>
      <c r="AO69" s="18" t="s">
        <v>56</v>
      </c>
      <c r="AP69" s="18" t="s">
        <v>55</v>
      </c>
    </row>
    <row r="70" ht="15.75" customHeight="1">
      <c r="A70" s="18" t="s">
        <v>41</v>
      </c>
      <c r="B70" s="18" t="s">
        <v>102</v>
      </c>
      <c r="C70" s="24"/>
      <c r="D70" s="24"/>
      <c r="E70" s="24"/>
      <c r="F70" s="5"/>
      <c r="G70" s="20">
        <v>43525.0</v>
      </c>
      <c r="H70" s="20">
        <v>43555.0</v>
      </c>
      <c r="I70" s="18" t="s">
        <v>44</v>
      </c>
      <c r="J70" s="18" t="s">
        <v>94</v>
      </c>
      <c r="K70" s="18" t="s">
        <v>95</v>
      </c>
      <c r="L70" s="18" t="s">
        <v>102</v>
      </c>
      <c r="M70" s="18" t="s">
        <v>46</v>
      </c>
      <c r="N70" s="18" t="s">
        <v>47</v>
      </c>
      <c r="O70" s="18" t="s">
        <v>48</v>
      </c>
      <c r="P70" s="21" t="s">
        <v>79</v>
      </c>
      <c r="Q70" s="24">
        <v>15.859</v>
      </c>
      <c r="R70" s="8">
        <f t="shared" si="8"/>
        <v>125777.729</v>
      </c>
      <c r="S70" s="18">
        <f t="shared" si="9"/>
        <v>13.31002065</v>
      </c>
      <c r="T70" s="18"/>
      <c r="U70" s="18"/>
      <c r="V70" s="5"/>
      <c r="W70" s="18" t="s">
        <v>50</v>
      </c>
      <c r="X70" s="23">
        <v>7931.0</v>
      </c>
      <c r="Y70" s="23"/>
      <c r="Z70" s="18" t="s">
        <v>46</v>
      </c>
      <c r="AA70" s="18" t="s">
        <v>46</v>
      </c>
      <c r="AB70" s="18" t="s">
        <v>97</v>
      </c>
      <c r="AC70" s="18" t="s">
        <v>52</v>
      </c>
      <c r="AD70" s="23">
        <v>71.31</v>
      </c>
      <c r="AE70" s="18" t="s">
        <v>53</v>
      </c>
      <c r="AF70" s="18" t="b">
        <v>0</v>
      </c>
      <c r="AG70" s="18" t="s">
        <v>46</v>
      </c>
      <c r="AH70" s="18" t="s">
        <v>46</v>
      </c>
      <c r="AI70" s="18" t="s">
        <v>46</v>
      </c>
      <c r="AJ70" s="18" t="s">
        <v>46</v>
      </c>
      <c r="AK70" s="18" t="s">
        <v>54</v>
      </c>
      <c r="AL70" s="18" t="s">
        <v>46</v>
      </c>
      <c r="AM70" s="18" t="s">
        <v>46</v>
      </c>
      <c r="AN70" s="18" t="s">
        <v>55</v>
      </c>
      <c r="AO70" s="18" t="s">
        <v>56</v>
      </c>
      <c r="AP70" s="18" t="s">
        <v>55</v>
      </c>
    </row>
    <row r="71" ht="15.75" customHeight="1">
      <c r="A71" s="18" t="s">
        <v>41</v>
      </c>
      <c r="B71" s="18" t="s">
        <v>102</v>
      </c>
      <c r="C71" s="24"/>
      <c r="D71" s="24"/>
      <c r="E71" s="24"/>
      <c r="F71" s="5"/>
      <c r="G71" s="20">
        <v>43586.0</v>
      </c>
      <c r="H71" s="20">
        <v>43616.0</v>
      </c>
      <c r="I71" s="18" t="s">
        <v>44</v>
      </c>
      <c r="J71" s="18" t="s">
        <v>94</v>
      </c>
      <c r="K71" s="18" t="s">
        <v>95</v>
      </c>
      <c r="L71" s="18" t="s">
        <v>102</v>
      </c>
      <c r="M71" s="18" t="s">
        <v>46</v>
      </c>
      <c r="N71" s="18" t="s">
        <v>47</v>
      </c>
      <c r="O71" s="18" t="s">
        <v>48</v>
      </c>
      <c r="P71" s="21" t="s">
        <v>79</v>
      </c>
      <c r="Q71" s="24">
        <v>15.859</v>
      </c>
      <c r="R71" s="8">
        <f t="shared" si="8"/>
        <v>86257.101</v>
      </c>
      <c r="S71" s="18">
        <f t="shared" si="9"/>
        <v>9.12787824</v>
      </c>
      <c r="T71" s="18"/>
      <c r="U71" s="18"/>
      <c r="V71" s="5"/>
      <c r="W71" s="18" t="s">
        <v>50</v>
      </c>
      <c r="X71" s="23">
        <v>5439.0</v>
      </c>
      <c r="Y71" s="23"/>
      <c r="Z71" s="18" t="s">
        <v>46</v>
      </c>
      <c r="AA71" s="18" t="s">
        <v>46</v>
      </c>
      <c r="AB71" s="18" t="s">
        <v>97</v>
      </c>
      <c r="AC71" s="18" t="s">
        <v>52</v>
      </c>
      <c r="AD71" s="23">
        <v>48.9</v>
      </c>
      <c r="AE71" s="18" t="s">
        <v>53</v>
      </c>
      <c r="AF71" s="18" t="b">
        <v>0</v>
      </c>
      <c r="AG71" s="18" t="s">
        <v>46</v>
      </c>
      <c r="AH71" s="18" t="s">
        <v>46</v>
      </c>
      <c r="AI71" s="18" t="s">
        <v>46</v>
      </c>
      <c r="AJ71" s="18" t="s">
        <v>46</v>
      </c>
      <c r="AK71" s="18" t="s">
        <v>54</v>
      </c>
      <c r="AL71" s="18" t="s">
        <v>46</v>
      </c>
      <c r="AM71" s="18" t="s">
        <v>46</v>
      </c>
      <c r="AN71" s="18" t="s">
        <v>55</v>
      </c>
      <c r="AO71" s="18" t="s">
        <v>56</v>
      </c>
      <c r="AP71" s="18" t="s">
        <v>55</v>
      </c>
    </row>
    <row r="72" ht="15.75" customHeight="1">
      <c r="A72" s="18" t="s">
        <v>41</v>
      </c>
      <c r="B72" s="18" t="s">
        <v>102</v>
      </c>
      <c r="C72" s="24"/>
      <c r="D72" s="24"/>
      <c r="E72" s="24"/>
      <c r="F72" s="5"/>
      <c r="G72" s="20">
        <v>43770.0</v>
      </c>
      <c r="H72" s="20">
        <v>43799.0</v>
      </c>
      <c r="I72" s="18" t="s">
        <v>44</v>
      </c>
      <c r="J72" s="18" t="s">
        <v>94</v>
      </c>
      <c r="K72" s="18" t="s">
        <v>95</v>
      </c>
      <c r="L72" s="18" t="s">
        <v>102</v>
      </c>
      <c r="M72" s="18" t="s">
        <v>46</v>
      </c>
      <c r="N72" s="18" t="s">
        <v>47</v>
      </c>
      <c r="O72" s="18" t="s">
        <v>48</v>
      </c>
      <c r="P72" s="21" t="s">
        <v>79</v>
      </c>
      <c r="Q72" s="24">
        <v>15.859</v>
      </c>
      <c r="R72" s="8">
        <f t="shared" si="8"/>
        <v>91585.725</v>
      </c>
      <c r="S72" s="18">
        <f t="shared" si="9"/>
        <v>9.69176261</v>
      </c>
      <c r="T72" s="18"/>
      <c r="U72" s="18"/>
      <c r="V72" s="5"/>
      <c r="W72" s="18" t="s">
        <v>50</v>
      </c>
      <c r="X72" s="23">
        <v>5775.0</v>
      </c>
      <c r="Y72" s="23"/>
      <c r="Z72" s="18" t="s">
        <v>46</v>
      </c>
      <c r="AA72" s="18" t="s">
        <v>46</v>
      </c>
      <c r="AB72" s="18" t="s">
        <v>98</v>
      </c>
      <c r="AC72" s="18" t="s">
        <v>52</v>
      </c>
      <c r="AD72" s="23">
        <v>51.92</v>
      </c>
      <c r="AE72" s="18" t="s">
        <v>53</v>
      </c>
      <c r="AF72" s="18" t="b">
        <v>0</v>
      </c>
      <c r="AG72" s="18" t="s">
        <v>46</v>
      </c>
      <c r="AH72" s="18" t="s">
        <v>46</v>
      </c>
      <c r="AI72" s="18" t="s">
        <v>46</v>
      </c>
      <c r="AJ72" s="18" t="s">
        <v>46</v>
      </c>
      <c r="AK72" s="18" t="s">
        <v>54</v>
      </c>
      <c r="AL72" s="18" t="s">
        <v>46</v>
      </c>
      <c r="AM72" s="18" t="s">
        <v>46</v>
      </c>
      <c r="AN72" s="18" t="s">
        <v>55</v>
      </c>
      <c r="AO72" s="18" t="s">
        <v>56</v>
      </c>
      <c r="AP72" s="18" t="s">
        <v>55</v>
      </c>
    </row>
    <row r="73" ht="15.75" customHeight="1">
      <c r="A73" s="18" t="s">
        <v>41</v>
      </c>
      <c r="B73" s="18" t="s">
        <v>102</v>
      </c>
      <c r="C73" s="24"/>
      <c r="D73" s="24"/>
      <c r="E73" s="24"/>
      <c r="F73" s="5"/>
      <c r="G73" s="20">
        <v>43739.0</v>
      </c>
      <c r="H73" s="20">
        <v>43769.0</v>
      </c>
      <c r="I73" s="18" t="s">
        <v>44</v>
      </c>
      <c r="J73" s="18" t="s">
        <v>94</v>
      </c>
      <c r="K73" s="18" t="s">
        <v>95</v>
      </c>
      <c r="L73" s="18" t="s">
        <v>102</v>
      </c>
      <c r="M73" s="18" t="s">
        <v>46</v>
      </c>
      <c r="N73" s="18" t="s">
        <v>47</v>
      </c>
      <c r="O73" s="18" t="s">
        <v>48</v>
      </c>
      <c r="P73" s="21" t="s">
        <v>79</v>
      </c>
      <c r="Q73" s="24">
        <v>15.859</v>
      </c>
      <c r="R73" s="8">
        <f t="shared" si="8"/>
        <v>94916.115</v>
      </c>
      <c r="S73" s="18">
        <f t="shared" si="9"/>
        <v>10.04419034</v>
      </c>
      <c r="T73" s="18"/>
      <c r="U73" s="18"/>
      <c r="V73" s="5"/>
      <c r="W73" s="18" t="s">
        <v>50</v>
      </c>
      <c r="X73" s="23">
        <v>5985.0</v>
      </c>
      <c r="Y73" s="23"/>
      <c r="Z73" s="18" t="s">
        <v>46</v>
      </c>
      <c r="AA73" s="18" t="s">
        <v>46</v>
      </c>
      <c r="AB73" s="18" t="s">
        <v>98</v>
      </c>
      <c r="AC73" s="18" t="s">
        <v>52</v>
      </c>
      <c r="AD73" s="23">
        <v>53.81</v>
      </c>
      <c r="AE73" s="18" t="s">
        <v>53</v>
      </c>
      <c r="AF73" s="18" t="b">
        <v>0</v>
      </c>
      <c r="AG73" s="18" t="s">
        <v>46</v>
      </c>
      <c r="AH73" s="18" t="s">
        <v>46</v>
      </c>
      <c r="AI73" s="18" t="s">
        <v>46</v>
      </c>
      <c r="AJ73" s="18" t="s">
        <v>46</v>
      </c>
      <c r="AK73" s="18" t="s">
        <v>54</v>
      </c>
      <c r="AL73" s="18" t="s">
        <v>46</v>
      </c>
      <c r="AM73" s="18" t="s">
        <v>46</v>
      </c>
      <c r="AN73" s="18" t="s">
        <v>55</v>
      </c>
      <c r="AO73" s="18" t="s">
        <v>56</v>
      </c>
      <c r="AP73" s="18" t="s">
        <v>55</v>
      </c>
    </row>
    <row r="74" ht="15.75" customHeight="1">
      <c r="A74" s="18" t="s">
        <v>41</v>
      </c>
      <c r="B74" s="18" t="s">
        <v>102</v>
      </c>
      <c r="C74" s="10"/>
      <c r="D74" s="24"/>
      <c r="E74" s="24"/>
      <c r="F74" s="5"/>
      <c r="G74" s="20">
        <v>43709.0</v>
      </c>
      <c r="H74" s="20">
        <v>43738.0</v>
      </c>
      <c r="I74" s="18" t="s">
        <v>44</v>
      </c>
      <c r="J74" s="18" t="s">
        <v>94</v>
      </c>
      <c r="K74" s="18" t="s">
        <v>95</v>
      </c>
      <c r="L74" s="18" t="s">
        <v>102</v>
      </c>
      <c r="M74" s="18" t="s">
        <v>46</v>
      </c>
      <c r="N74" s="18" t="s">
        <v>47</v>
      </c>
      <c r="O74" s="18" t="s">
        <v>48</v>
      </c>
      <c r="P74" s="21" t="s">
        <v>79</v>
      </c>
      <c r="Q74" s="24">
        <v>15.859</v>
      </c>
      <c r="R74" s="8">
        <f t="shared" si="8"/>
        <v>120005.053</v>
      </c>
      <c r="S74" s="18">
        <f t="shared" si="9"/>
        <v>12.69914592</v>
      </c>
      <c r="T74" s="18"/>
      <c r="U74" s="18"/>
      <c r="V74" s="5"/>
      <c r="W74" s="18" t="s">
        <v>50</v>
      </c>
      <c r="X74" s="23">
        <v>7567.0</v>
      </c>
      <c r="Y74" s="23"/>
      <c r="Z74" s="18" t="s">
        <v>46</v>
      </c>
      <c r="AA74" s="18" t="s">
        <v>46</v>
      </c>
      <c r="AB74" s="18" t="s">
        <v>98</v>
      </c>
      <c r="AC74" s="18" t="s">
        <v>52</v>
      </c>
      <c r="AD74" s="23">
        <v>68.04</v>
      </c>
      <c r="AE74" s="18" t="s">
        <v>53</v>
      </c>
      <c r="AF74" s="18" t="b">
        <v>0</v>
      </c>
      <c r="AG74" s="18" t="s">
        <v>46</v>
      </c>
      <c r="AH74" s="18" t="s">
        <v>46</v>
      </c>
      <c r="AI74" s="18" t="s">
        <v>46</v>
      </c>
      <c r="AJ74" s="18" t="s">
        <v>46</v>
      </c>
      <c r="AK74" s="18" t="s">
        <v>54</v>
      </c>
      <c r="AL74" s="18" t="s">
        <v>46</v>
      </c>
      <c r="AM74" s="18" t="s">
        <v>46</v>
      </c>
      <c r="AN74" s="18" t="s">
        <v>55</v>
      </c>
      <c r="AO74" s="18" t="s">
        <v>56</v>
      </c>
      <c r="AP74" s="18" t="s">
        <v>55</v>
      </c>
    </row>
    <row r="75" ht="15.75" customHeight="1">
      <c r="A75" s="18" t="s">
        <v>41</v>
      </c>
      <c r="B75" s="18" t="s">
        <v>103</v>
      </c>
      <c r="C75" s="24"/>
      <c r="D75" s="21"/>
      <c r="E75" s="40"/>
      <c r="F75" s="5"/>
      <c r="G75" s="20">
        <v>43647.0</v>
      </c>
      <c r="H75" s="20">
        <v>43830.0</v>
      </c>
      <c r="I75" s="18" t="s">
        <v>44</v>
      </c>
      <c r="J75" s="18" t="s">
        <v>60</v>
      </c>
      <c r="K75" s="18" t="s">
        <v>104</v>
      </c>
      <c r="L75" s="18" t="s">
        <v>103</v>
      </c>
      <c r="M75" s="18" t="s">
        <v>46</v>
      </c>
      <c r="N75" s="18" t="s">
        <v>47</v>
      </c>
      <c r="O75" s="18" t="s">
        <v>48</v>
      </c>
      <c r="P75" s="21" t="s">
        <v>79</v>
      </c>
      <c r="Q75" s="24">
        <v>15.859</v>
      </c>
      <c r="R75" s="8">
        <f t="shared" si="8"/>
        <v>243818.4863</v>
      </c>
      <c r="S75" s="18">
        <f t="shared" si="9"/>
        <v>25.80130134</v>
      </c>
      <c r="T75" s="18"/>
      <c r="U75" s="18"/>
      <c r="V75" s="5"/>
      <c r="W75" s="18" t="s">
        <v>50</v>
      </c>
      <c r="X75" s="23">
        <v>15374.14</v>
      </c>
      <c r="Y75" s="23"/>
      <c r="Z75" s="18" t="s">
        <v>46</v>
      </c>
      <c r="AA75" s="18" t="s">
        <v>46</v>
      </c>
      <c r="AB75" s="18" t="s">
        <v>106</v>
      </c>
      <c r="AC75" s="18" t="s">
        <v>52</v>
      </c>
      <c r="AD75" s="23">
        <v>138.23</v>
      </c>
      <c r="AE75" s="18" t="s">
        <v>53</v>
      </c>
      <c r="AF75" s="18" t="b">
        <v>0</v>
      </c>
      <c r="AG75" s="18" t="s">
        <v>46</v>
      </c>
      <c r="AH75" s="18" t="s">
        <v>46</v>
      </c>
      <c r="AI75" s="18" t="s">
        <v>46</v>
      </c>
      <c r="AJ75" s="18" t="s">
        <v>46</v>
      </c>
      <c r="AK75" s="18" t="s">
        <v>54</v>
      </c>
      <c r="AL75" s="18" t="s">
        <v>46</v>
      </c>
      <c r="AM75" s="18" t="s">
        <v>46</v>
      </c>
      <c r="AN75" s="18" t="s">
        <v>55</v>
      </c>
      <c r="AO75" s="18" t="s">
        <v>56</v>
      </c>
      <c r="AP75" s="18" t="s">
        <v>55</v>
      </c>
    </row>
    <row r="76" ht="15.75" customHeight="1">
      <c r="A76" s="18" t="s">
        <v>41</v>
      </c>
      <c r="B76" s="18" t="s">
        <v>107</v>
      </c>
      <c r="C76" s="10"/>
      <c r="D76" s="21"/>
      <c r="E76" s="40"/>
      <c r="F76" s="5"/>
      <c r="G76" s="20">
        <v>43647.0</v>
      </c>
      <c r="H76" s="20">
        <v>43830.0</v>
      </c>
      <c r="I76" s="18" t="s">
        <v>44</v>
      </c>
      <c r="J76" s="18" t="s">
        <v>45</v>
      </c>
      <c r="K76" s="18" t="s">
        <v>108</v>
      </c>
      <c r="L76" s="18" t="s">
        <v>109</v>
      </c>
      <c r="M76" s="18" t="s">
        <v>107</v>
      </c>
      <c r="N76" s="18" t="s">
        <v>47</v>
      </c>
      <c r="O76" s="18" t="s">
        <v>48</v>
      </c>
      <c r="P76" s="21" t="s">
        <v>79</v>
      </c>
      <c r="Q76" s="24">
        <v>15.859</v>
      </c>
      <c r="R76" s="8">
        <f t="shared" si="8"/>
        <v>49273.59582</v>
      </c>
      <c r="S76" s="18">
        <f t="shared" si="9"/>
        <v>5.214218631</v>
      </c>
      <c r="T76" s="18"/>
      <c r="U76" s="18"/>
      <c r="V76" s="5"/>
      <c r="W76" s="18" t="s">
        <v>50</v>
      </c>
      <c r="X76" s="23">
        <v>3106.98</v>
      </c>
      <c r="Y76" s="23"/>
      <c r="Z76" s="18" t="s">
        <v>46</v>
      </c>
      <c r="AA76" s="18" t="s">
        <v>46</v>
      </c>
      <c r="AB76" s="18" t="s">
        <v>57</v>
      </c>
      <c r="AC76" s="18" t="s">
        <v>52</v>
      </c>
      <c r="AD76" s="23">
        <v>27.94</v>
      </c>
      <c r="AE76" s="18" t="s">
        <v>53</v>
      </c>
      <c r="AF76" s="18" t="b">
        <v>1</v>
      </c>
      <c r="AG76" s="18" t="s">
        <v>57</v>
      </c>
      <c r="AH76" s="18" t="s">
        <v>46</v>
      </c>
      <c r="AI76" s="18" t="s">
        <v>46</v>
      </c>
      <c r="AJ76" s="18" t="s">
        <v>46</v>
      </c>
      <c r="AK76" s="18" t="s">
        <v>54</v>
      </c>
      <c r="AL76" s="18" t="s">
        <v>46</v>
      </c>
      <c r="AM76" s="18" t="s">
        <v>46</v>
      </c>
      <c r="AN76" s="18" t="s">
        <v>55</v>
      </c>
      <c r="AO76" s="18" t="s">
        <v>56</v>
      </c>
      <c r="AP76" s="18" t="s">
        <v>55</v>
      </c>
    </row>
    <row r="77" ht="15.75" customHeight="1">
      <c r="A77" s="27"/>
      <c r="B77" s="27"/>
      <c r="C77" s="28"/>
      <c r="D77" s="28"/>
      <c r="E77" s="28"/>
      <c r="F77" s="29"/>
      <c r="G77" s="27"/>
      <c r="H77" s="27"/>
      <c r="I77" s="27"/>
      <c r="J77" s="27"/>
      <c r="K77" s="27"/>
      <c r="L77" s="27"/>
      <c r="M77" s="27"/>
      <c r="N77" s="27"/>
      <c r="O77" s="27"/>
      <c r="P77" s="30"/>
      <c r="Q77" s="27"/>
      <c r="R77" s="29"/>
      <c r="S77" s="27"/>
      <c r="T77" s="27"/>
      <c r="U77" s="27"/>
      <c r="V77" s="27"/>
      <c r="W77" s="27"/>
      <c r="X77" s="31"/>
      <c r="Y77" s="31"/>
      <c r="Z77" s="27"/>
      <c r="AA77" s="27"/>
      <c r="AB77" s="27"/>
      <c r="AC77" s="27"/>
      <c r="AD77" s="31"/>
      <c r="AE77" s="27"/>
      <c r="AF77" s="28"/>
      <c r="AG77" s="27"/>
      <c r="AH77" s="27"/>
      <c r="AI77" s="27"/>
      <c r="AJ77" s="27"/>
      <c r="AK77" s="27"/>
      <c r="AL77" s="27"/>
      <c r="AM77" s="27"/>
      <c r="AN77" s="27"/>
      <c r="AO77" s="27"/>
      <c r="AP77" s="27"/>
    </row>
    <row r="78" ht="15.75" customHeight="1">
      <c r="F78" s="32"/>
      <c r="P78" s="33"/>
      <c r="R78" s="32"/>
      <c r="X78" s="34"/>
      <c r="Y78" s="34"/>
      <c r="AD78" s="34"/>
    </row>
    <row r="79" ht="15.75" customHeight="1">
      <c r="F79" s="32"/>
      <c r="P79" s="33"/>
      <c r="R79" s="32"/>
      <c r="X79" s="34"/>
      <c r="Y79" s="34"/>
      <c r="AD79" s="34"/>
    </row>
    <row r="80" ht="15.75" customHeight="1">
      <c r="F80" s="32"/>
      <c r="P80" s="33"/>
      <c r="R80" s="32"/>
      <c r="X80" s="34"/>
      <c r="Y80" s="34"/>
      <c r="AD80" s="34"/>
    </row>
    <row r="81" ht="15.75" customHeight="1">
      <c r="F81" s="32"/>
      <c r="P81" s="33"/>
      <c r="R81" s="32"/>
      <c r="X81" s="34"/>
      <c r="Y81" s="34"/>
      <c r="AD81" s="34"/>
    </row>
    <row r="82" ht="15.75" customHeight="1">
      <c r="F82" s="32"/>
      <c r="P82" s="33"/>
      <c r="R82" s="32"/>
      <c r="X82" s="34"/>
      <c r="Y82" s="34"/>
      <c r="AD82" s="34"/>
    </row>
    <row r="83" ht="15.75" customHeight="1">
      <c r="F83" s="32"/>
      <c r="P83" s="33"/>
      <c r="R83" s="32"/>
      <c r="X83" s="34"/>
      <c r="Y83" s="34"/>
      <c r="AD83" s="34"/>
    </row>
    <row r="84" ht="15.75" customHeight="1">
      <c r="F84" s="32"/>
      <c r="P84" s="33"/>
      <c r="R84" s="32"/>
      <c r="X84" s="34"/>
      <c r="Y84" s="34"/>
      <c r="AD84" s="34"/>
    </row>
    <row r="85" ht="15.75" customHeight="1">
      <c r="F85" s="32"/>
      <c r="P85" s="33"/>
      <c r="R85" s="32"/>
      <c r="X85" s="34"/>
      <c r="Y85" s="34"/>
      <c r="AD85" s="34"/>
    </row>
    <row r="86" ht="15.75" customHeight="1">
      <c r="F86" s="32"/>
      <c r="P86" s="33"/>
      <c r="R86" s="32"/>
      <c r="X86" s="34"/>
      <c r="Y86" s="34"/>
      <c r="AD86" s="34"/>
    </row>
    <row r="87" ht="15.75" customHeight="1">
      <c r="F87" s="32"/>
      <c r="P87" s="33"/>
      <c r="R87" s="32"/>
      <c r="X87" s="34"/>
      <c r="Y87" s="34"/>
      <c r="AD87" s="34"/>
    </row>
    <row r="88" ht="15.75" customHeight="1">
      <c r="F88" s="32"/>
      <c r="P88" s="33"/>
      <c r="R88" s="32"/>
      <c r="X88" s="34"/>
      <c r="Y88" s="34"/>
      <c r="AD88" s="34"/>
    </row>
    <row r="89" ht="15.75" customHeight="1">
      <c r="F89" s="32"/>
      <c r="P89" s="33"/>
      <c r="R89" s="32"/>
      <c r="X89" s="34"/>
      <c r="Y89" s="34"/>
      <c r="AD89" s="34"/>
    </row>
    <row r="90" ht="15.75" customHeight="1">
      <c r="F90" s="32"/>
      <c r="P90" s="33"/>
      <c r="R90" s="32"/>
      <c r="X90" s="34"/>
      <c r="Y90" s="34"/>
      <c r="AD90" s="34"/>
    </row>
    <row r="91" ht="15.75" customHeight="1">
      <c r="F91" s="32"/>
      <c r="P91" s="33"/>
      <c r="R91" s="32"/>
      <c r="X91" s="34"/>
      <c r="Y91" s="34"/>
      <c r="AD91" s="34"/>
    </row>
    <row r="92" ht="15.75" customHeight="1">
      <c r="F92" s="32"/>
      <c r="P92" s="33"/>
      <c r="R92" s="32"/>
      <c r="X92" s="34"/>
      <c r="Y92" s="34"/>
      <c r="AD92" s="34"/>
    </row>
    <row r="93" ht="15.75" customHeight="1">
      <c r="F93" s="32"/>
      <c r="P93" s="33"/>
      <c r="R93" s="32"/>
      <c r="X93" s="34"/>
      <c r="Y93" s="34"/>
      <c r="AD93" s="34"/>
    </row>
    <row r="94" ht="15.75" customHeight="1">
      <c r="F94" s="32"/>
      <c r="P94" s="33"/>
      <c r="R94" s="32"/>
      <c r="X94" s="34"/>
      <c r="Y94" s="34"/>
      <c r="AD94" s="34"/>
    </row>
    <row r="95" ht="15.75" customHeight="1">
      <c r="F95" s="32"/>
      <c r="P95" s="33"/>
      <c r="R95" s="32"/>
      <c r="X95" s="34"/>
      <c r="Y95" s="34"/>
      <c r="AD95" s="34"/>
    </row>
    <row r="96" ht="15.75" customHeight="1">
      <c r="F96" s="32"/>
      <c r="P96" s="33"/>
      <c r="R96" s="32"/>
      <c r="X96" s="34"/>
      <c r="Y96" s="34"/>
      <c r="AD96" s="34"/>
    </row>
    <row r="97" ht="15.75" customHeight="1">
      <c r="F97" s="32"/>
      <c r="P97" s="33"/>
      <c r="R97" s="32"/>
      <c r="X97" s="34"/>
      <c r="Y97" s="34"/>
      <c r="AD97" s="34"/>
    </row>
    <row r="98" ht="15.75" customHeight="1">
      <c r="F98" s="32"/>
      <c r="P98" s="33"/>
      <c r="R98" s="32"/>
      <c r="X98" s="34"/>
      <c r="Y98" s="34"/>
      <c r="AD98" s="34"/>
    </row>
    <row r="99" ht="15.75" customHeight="1">
      <c r="F99" s="32"/>
      <c r="P99" s="33"/>
      <c r="R99" s="32"/>
      <c r="X99" s="34"/>
      <c r="Y99" s="34"/>
      <c r="AD99" s="34"/>
    </row>
    <row r="100" ht="15.75" customHeight="1">
      <c r="F100" s="32"/>
      <c r="P100" s="33"/>
      <c r="R100" s="32"/>
      <c r="X100" s="34"/>
      <c r="Y100" s="34"/>
      <c r="AD100" s="34"/>
    </row>
    <row r="101" ht="15.75" customHeight="1">
      <c r="F101" s="32"/>
      <c r="P101" s="33"/>
      <c r="R101" s="32"/>
      <c r="X101" s="34"/>
      <c r="Y101" s="34"/>
      <c r="AD101" s="34"/>
    </row>
    <row r="102" ht="15.75" customHeight="1">
      <c r="F102" s="32"/>
      <c r="P102" s="33"/>
      <c r="R102" s="32"/>
      <c r="X102" s="34"/>
      <c r="Y102" s="34"/>
      <c r="AD102" s="34"/>
    </row>
    <row r="103" ht="15.75" customHeight="1">
      <c r="F103" s="32"/>
      <c r="P103" s="33"/>
      <c r="R103" s="32"/>
      <c r="X103" s="34"/>
      <c r="Y103" s="34"/>
      <c r="AD103" s="34"/>
    </row>
    <row r="104" ht="15.75" customHeight="1">
      <c r="F104" s="32"/>
      <c r="P104" s="33"/>
      <c r="R104" s="32"/>
      <c r="X104" s="34"/>
      <c r="Y104" s="34"/>
      <c r="AD104" s="34"/>
    </row>
    <row r="105" ht="15.75" customHeight="1">
      <c r="F105" s="32"/>
      <c r="P105" s="33"/>
      <c r="R105" s="32"/>
      <c r="X105" s="34"/>
      <c r="Y105" s="34"/>
      <c r="AD105" s="34"/>
    </row>
    <row r="106" ht="15.75" customHeight="1">
      <c r="F106" s="32"/>
      <c r="P106" s="33"/>
      <c r="R106" s="32"/>
      <c r="X106" s="34"/>
      <c r="Y106" s="34"/>
      <c r="AD106" s="34"/>
    </row>
    <row r="107" ht="15.75" customHeight="1">
      <c r="F107" s="32"/>
      <c r="P107" s="33"/>
      <c r="R107" s="32"/>
      <c r="X107" s="34"/>
      <c r="Y107" s="34"/>
      <c r="AD107" s="34"/>
    </row>
    <row r="108" ht="15.75" customHeight="1">
      <c r="F108" s="32"/>
      <c r="P108" s="33"/>
      <c r="R108" s="32"/>
      <c r="X108" s="34"/>
      <c r="Y108" s="34"/>
      <c r="AD108" s="34"/>
    </row>
    <row r="109" ht="15.75" customHeight="1">
      <c r="F109" s="32"/>
      <c r="P109" s="33"/>
      <c r="R109" s="32"/>
      <c r="X109" s="34"/>
      <c r="Y109" s="34"/>
      <c r="AD109" s="34"/>
    </row>
    <row r="110" ht="15.75" customHeight="1">
      <c r="F110" s="32"/>
      <c r="P110" s="33"/>
      <c r="R110" s="32"/>
      <c r="X110" s="34"/>
      <c r="Y110" s="34"/>
      <c r="AD110" s="34"/>
    </row>
    <row r="111" ht="15.75" customHeight="1">
      <c r="F111" s="32"/>
      <c r="P111" s="33"/>
      <c r="R111" s="32"/>
      <c r="X111" s="34"/>
      <c r="Y111" s="34"/>
      <c r="AD111" s="34"/>
    </row>
    <row r="112" ht="15.75" customHeight="1">
      <c r="F112" s="32"/>
      <c r="P112" s="33"/>
      <c r="R112" s="32"/>
      <c r="X112" s="34"/>
      <c r="Y112" s="34"/>
      <c r="AD112" s="34"/>
    </row>
    <row r="113" ht="15.75" customHeight="1">
      <c r="F113" s="32"/>
      <c r="P113" s="33"/>
      <c r="R113" s="32"/>
      <c r="X113" s="34"/>
      <c r="Y113" s="34"/>
      <c r="AD113" s="34"/>
    </row>
    <row r="114" ht="15.75" customHeight="1">
      <c r="F114" s="32"/>
      <c r="P114" s="33"/>
      <c r="R114" s="32"/>
      <c r="X114" s="34"/>
      <c r="Y114" s="34"/>
      <c r="AD114" s="34"/>
    </row>
    <row r="115" ht="15.75" customHeight="1">
      <c r="F115" s="32"/>
      <c r="P115" s="33"/>
      <c r="R115" s="32"/>
      <c r="X115" s="34"/>
      <c r="Y115" s="34"/>
      <c r="AD115" s="34"/>
    </row>
    <row r="116" ht="15.75" customHeight="1">
      <c r="F116" s="32"/>
      <c r="P116" s="33"/>
      <c r="R116" s="32"/>
      <c r="X116" s="34"/>
      <c r="Y116" s="34"/>
      <c r="AD116" s="34"/>
    </row>
    <row r="117" ht="15.75" customHeight="1">
      <c r="F117" s="32"/>
      <c r="P117" s="33"/>
      <c r="R117" s="32"/>
      <c r="X117" s="34"/>
      <c r="Y117" s="34"/>
      <c r="AD117" s="34"/>
    </row>
    <row r="118" ht="15.75" customHeight="1">
      <c r="F118" s="32"/>
      <c r="P118" s="33"/>
      <c r="R118" s="32"/>
      <c r="X118" s="34"/>
      <c r="Y118" s="34"/>
      <c r="AD118" s="34"/>
    </row>
    <row r="119" ht="15.75" customHeight="1">
      <c r="F119" s="32"/>
      <c r="P119" s="33"/>
      <c r="R119" s="32"/>
      <c r="X119" s="34"/>
      <c r="Y119" s="34"/>
      <c r="AD119" s="34"/>
    </row>
    <row r="120" ht="15.75" customHeight="1">
      <c r="F120" s="32"/>
      <c r="P120" s="33"/>
      <c r="R120" s="32"/>
      <c r="X120" s="34"/>
      <c r="Y120" s="34"/>
      <c r="AD120" s="34"/>
    </row>
    <row r="121" ht="15.75" customHeight="1">
      <c r="F121" s="32"/>
      <c r="P121" s="33"/>
      <c r="R121" s="32"/>
      <c r="X121" s="34"/>
      <c r="Y121" s="34"/>
      <c r="AD121" s="34"/>
    </row>
    <row r="122" ht="15.75" customHeight="1">
      <c r="F122" s="32"/>
      <c r="P122" s="33"/>
      <c r="R122" s="32"/>
      <c r="X122" s="34"/>
      <c r="Y122" s="34"/>
      <c r="AD122" s="34"/>
    </row>
    <row r="123" ht="15.75" customHeight="1">
      <c r="F123" s="32"/>
      <c r="P123" s="33"/>
      <c r="R123" s="32"/>
      <c r="X123" s="34"/>
      <c r="Y123" s="34"/>
      <c r="AD123" s="34"/>
    </row>
    <row r="124" ht="15.75" customHeight="1">
      <c r="F124" s="32"/>
      <c r="P124" s="33"/>
      <c r="R124" s="32"/>
      <c r="X124" s="34"/>
      <c r="Y124" s="34"/>
      <c r="AD124" s="34"/>
    </row>
    <row r="125" ht="15.75" customHeight="1">
      <c r="F125" s="32"/>
      <c r="P125" s="33"/>
      <c r="R125" s="32"/>
      <c r="X125" s="34"/>
      <c r="Y125" s="34"/>
      <c r="AD125" s="34"/>
    </row>
    <row r="126" ht="15.75" customHeight="1">
      <c r="F126" s="32"/>
      <c r="P126" s="33"/>
      <c r="R126" s="32"/>
      <c r="X126" s="34"/>
      <c r="Y126" s="34"/>
      <c r="AD126" s="34"/>
    </row>
    <row r="127" ht="15.75" customHeight="1">
      <c r="F127" s="32"/>
      <c r="P127" s="33"/>
      <c r="R127" s="32"/>
      <c r="X127" s="34"/>
      <c r="Y127" s="34"/>
      <c r="AD127" s="34"/>
    </row>
    <row r="128" ht="15.75" customHeight="1">
      <c r="F128" s="32"/>
      <c r="P128" s="33"/>
      <c r="R128" s="32"/>
      <c r="X128" s="34"/>
      <c r="Y128" s="34"/>
      <c r="AD128" s="34"/>
    </row>
    <row r="129" ht="15.75" customHeight="1">
      <c r="F129" s="32"/>
      <c r="P129" s="33"/>
      <c r="R129" s="32"/>
      <c r="X129" s="34"/>
      <c r="Y129" s="34"/>
      <c r="AD129" s="34"/>
    </row>
    <row r="130" ht="15.75" customHeight="1">
      <c r="F130" s="32"/>
      <c r="P130" s="33"/>
      <c r="R130" s="32"/>
      <c r="X130" s="34"/>
      <c r="Y130" s="34"/>
      <c r="AD130" s="34"/>
    </row>
    <row r="131" ht="15.75" customHeight="1">
      <c r="F131" s="32"/>
      <c r="P131" s="33"/>
      <c r="R131" s="32"/>
      <c r="X131" s="34"/>
      <c r="Y131" s="34"/>
      <c r="AD131" s="34"/>
    </row>
    <row r="132" ht="15.75" customHeight="1">
      <c r="F132" s="32"/>
      <c r="P132" s="33"/>
      <c r="R132" s="32"/>
      <c r="X132" s="34"/>
      <c r="Y132" s="34"/>
      <c r="AD132" s="34"/>
    </row>
    <row r="133" ht="15.75" customHeight="1">
      <c r="F133" s="32"/>
      <c r="P133" s="33"/>
      <c r="R133" s="32"/>
      <c r="X133" s="34"/>
      <c r="Y133" s="34"/>
      <c r="AD133" s="34"/>
    </row>
    <row r="134" ht="15.75" customHeight="1">
      <c r="F134" s="32"/>
      <c r="P134" s="33"/>
      <c r="R134" s="32"/>
      <c r="X134" s="34"/>
      <c r="Y134" s="34"/>
      <c r="AD134" s="34"/>
    </row>
    <row r="135" ht="15.75" customHeight="1">
      <c r="F135" s="32"/>
      <c r="P135" s="33"/>
      <c r="R135" s="32"/>
      <c r="X135" s="34"/>
      <c r="Y135" s="34"/>
      <c r="AD135" s="34"/>
    </row>
    <row r="136" ht="15.75" customHeight="1">
      <c r="F136" s="32"/>
      <c r="P136" s="33"/>
      <c r="R136" s="32"/>
      <c r="X136" s="34"/>
      <c r="Y136" s="34"/>
      <c r="AD136" s="34"/>
    </row>
    <row r="137" ht="15.75" customHeight="1">
      <c r="F137" s="32"/>
      <c r="P137" s="33"/>
      <c r="R137" s="32"/>
      <c r="X137" s="34"/>
      <c r="Y137" s="34"/>
      <c r="AD137" s="34"/>
    </row>
    <row r="138" ht="15.75" customHeight="1">
      <c r="F138" s="32"/>
      <c r="P138" s="33"/>
      <c r="R138" s="32"/>
      <c r="X138" s="34"/>
      <c r="Y138" s="34"/>
      <c r="AD138" s="34"/>
    </row>
    <row r="139" ht="15.75" customHeight="1">
      <c r="F139" s="32"/>
      <c r="P139" s="33"/>
      <c r="R139" s="32"/>
      <c r="X139" s="34"/>
      <c r="Y139" s="34"/>
      <c r="AD139" s="34"/>
    </row>
    <row r="140" ht="15.75" customHeight="1">
      <c r="F140" s="32"/>
      <c r="P140" s="33"/>
      <c r="R140" s="32"/>
      <c r="X140" s="34"/>
      <c r="Y140" s="34"/>
      <c r="AD140" s="34"/>
    </row>
    <row r="141" ht="15.75" customHeight="1">
      <c r="F141" s="32"/>
      <c r="P141" s="33"/>
      <c r="R141" s="32"/>
      <c r="X141" s="34"/>
      <c r="Y141" s="34"/>
      <c r="AD141" s="34"/>
    </row>
    <row r="142" ht="15.75" customHeight="1">
      <c r="F142" s="32"/>
      <c r="P142" s="33"/>
      <c r="R142" s="32"/>
      <c r="X142" s="34"/>
      <c r="Y142" s="34"/>
      <c r="AD142" s="34"/>
    </row>
    <row r="143" ht="15.75" customHeight="1">
      <c r="F143" s="32"/>
      <c r="P143" s="33"/>
      <c r="R143" s="32"/>
      <c r="X143" s="34"/>
      <c r="Y143" s="34"/>
      <c r="AD143" s="34"/>
    </row>
    <row r="144" ht="15.75" customHeight="1">
      <c r="F144" s="32"/>
      <c r="P144" s="33"/>
      <c r="R144" s="32"/>
      <c r="X144" s="34"/>
      <c r="Y144" s="34"/>
      <c r="AD144" s="34"/>
    </row>
    <row r="145" ht="15.75" customHeight="1">
      <c r="F145" s="32"/>
      <c r="P145" s="33"/>
      <c r="R145" s="32"/>
      <c r="X145" s="34"/>
      <c r="Y145" s="34"/>
      <c r="AD145" s="34"/>
    </row>
    <row r="146" ht="15.75" customHeight="1">
      <c r="F146" s="32"/>
      <c r="P146" s="33"/>
      <c r="R146" s="32"/>
      <c r="X146" s="34"/>
      <c r="Y146" s="34"/>
      <c r="AD146" s="34"/>
    </row>
    <row r="147" ht="15.75" customHeight="1">
      <c r="F147" s="32"/>
      <c r="P147" s="33"/>
      <c r="R147" s="32"/>
      <c r="X147" s="34"/>
      <c r="Y147" s="34"/>
      <c r="AD147" s="34"/>
    </row>
    <row r="148" ht="15.75" customHeight="1">
      <c r="F148" s="32"/>
      <c r="P148" s="33"/>
      <c r="R148" s="32"/>
      <c r="X148" s="34"/>
      <c r="Y148" s="34"/>
      <c r="AD148" s="34"/>
    </row>
    <row r="149" ht="15.75" customHeight="1">
      <c r="F149" s="32"/>
      <c r="P149" s="33"/>
      <c r="R149" s="32"/>
      <c r="X149" s="34"/>
      <c r="Y149" s="34"/>
      <c r="AD149" s="34"/>
    </row>
    <row r="150" ht="15.75" customHeight="1">
      <c r="F150" s="32"/>
      <c r="P150" s="33"/>
      <c r="R150" s="32"/>
      <c r="X150" s="34"/>
      <c r="Y150" s="34"/>
      <c r="AD150" s="34"/>
    </row>
    <row r="151" ht="15.75" customHeight="1">
      <c r="F151" s="32"/>
      <c r="P151" s="33"/>
      <c r="R151" s="32"/>
      <c r="X151" s="34"/>
      <c r="Y151" s="34"/>
      <c r="AD151" s="34"/>
    </row>
    <row r="152" ht="15.75" customHeight="1">
      <c r="F152" s="32"/>
      <c r="P152" s="33"/>
      <c r="R152" s="32"/>
      <c r="X152" s="34"/>
      <c r="Y152" s="34"/>
      <c r="AD152" s="34"/>
    </row>
    <row r="153" ht="15.75" customHeight="1">
      <c r="F153" s="32"/>
      <c r="P153" s="33"/>
      <c r="R153" s="32"/>
      <c r="X153" s="34"/>
      <c r="Y153" s="34"/>
      <c r="AD153" s="34"/>
    </row>
    <row r="154" ht="15.75" customHeight="1">
      <c r="F154" s="32"/>
      <c r="P154" s="33"/>
      <c r="R154" s="32"/>
      <c r="X154" s="34"/>
      <c r="Y154" s="34"/>
      <c r="AD154" s="34"/>
    </row>
    <row r="155" ht="15.75" customHeight="1">
      <c r="F155" s="32"/>
      <c r="P155" s="33"/>
      <c r="R155" s="32"/>
      <c r="X155" s="34"/>
      <c r="Y155" s="34"/>
      <c r="AD155" s="34"/>
    </row>
    <row r="156" ht="15.75" customHeight="1">
      <c r="F156" s="32"/>
      <c r="P156" s="33"/>
      <c r="R156" s="32"/>
      <c r="X156" s="34"/>
      <c r="Y156" s="34"/>
      <c r="AD156" s="34"/>
    </row>
    <row r="157" ht="15.75" customHeight="1">
      <c r="F157" s="32"/>
      <c r="P157" s="33"/>
      <c r="R157" s="32"/>
      <c r="X157" s="34"/>
      <c r="Y157" s="34"/>
      <c r="AD157" s="34"/>
    </row>
    <row r="158" ht="15.75" customHeight="1">
      <c r="F158" s="32"/>
      <c r="P158" s="33"/>
      <c r="R158" s="32"/>
      <c r="X158" s="34"/>
      <c r="Y158" s="34"/>
      <c r="AD158" s="34"/>
    </row>
    <row r="159" ht="15.75" customHeight="1">
      <c r="F159" s="32"/>
      <c r="P159" s="33"/>
      <c r="R159" s="32"/>
      <c r="X159" s="34"/>
      <c r="Y159" s="34"/>
      <c r="AD159" s="34"/>
    </row>
    <row r="160" ht="15.75" customHeight="1">
      <c r="F160" s="32"/>
      <c r="P160" s="33"/>
      <c r="R160" s="32"/>
      <c r="X160" s="34"/>
      <c r="Y160" s="34"/>
      <c r="AD160" s="34"/>
    </row>
    <row r="161" ht="15.75" customHeight="1">
      <c r="F161" s="32"/>
      <c r="P161" s="33"/>
      <c r="R161" s="32"/>
      <c r="X161" s="34"/>
      <c r="Y161" s="34"/>
      <c r="AD161" s="34"/>
    </row>
    <row r="162" ht="15.75" customHeight="1">
      <c r="F162" s="32"/>
      <c r="P162" s="33"/>
      <c r="R162" s="32"/>
      <c r="X162" s="34"/>
      <c r="Y162" s="34"/>
      <c r="AD162" s="34"/>
    </row>
    <row r="163" ht="15.75" customHeight="1">
      <c r="F163" s="32"/>
      <c r="P163" s="33"/>
      <c r="R163" s="32"/>
      <c r="X163" s="34"/>
      <c r="Y163" s="34"/>
      <c r="AD163" s="34"/>
    </row>
    <row r="164" ht="15.75" customHeight="1">
      <c r="F164" s="32"/>
      <c r="P164" s="33"/>
      <c r="R164" s="32"/>
      <c r="X164" s="34"/>
      <c r="Y164" s="34"/>
      <c r="AD164" s="34"/>
    </row>
    <row r="165" ht="15.75" customHeight="1">
      <c r="F165" s="32"/>
      <c r="P165" s="33"/>
      <c r="R165" s="32"/>
      <c r="X165" s="34"/>
      <c r="Y165" s="34"/>
      <c r="AD165" s="34"/>
    </row>
    <row r="166" ht="15.75" customHeight="1">
      <c r="F166" s="32"/>
      <c r="P166" s="33"/>
      <c r="R166" s="32"/>
      <c r="X166" s="34"/>
      <c r="Y166" s="34"/>
      <c r="AD166" s="34"/>
    </row>
    <row r="167" ht="15.75" customHeight="1">
      <c r="F167" s="32"/>
      <c r="P167" s="33"/>
      <c r="R167" s="32"/>
      <c r="X167" s="34"/>
      <c r="Y167" s="34"/>
      <c r="AD167" s="34"/>
    </row>
    <row r="168" ht="15.75" customHeight="1">
      <c r="F168" s="32"/>
      <c r="P168" s="33"/>
      <c r="R168" s="32"/>
      <c r="X168" s="34"/>
      <c r="Y168" s="34"/>
      <c r="AD168" s="34"/>
    </row>
    <row r="169" ht="15.75" customHeight="1">
      <c r="F169" s="32"/>
      <c r="P169" s="33"/>
      <c r="R169" s="32"/>
      <c r="X169" s="34"/>
      <c r="Y169" s="34"/>
      <c r="AD169" s="34"/>
    </row>
    <row r="170" ht="15.75" customHeight="1">
      <c r="F170" s="32"/>
      <c r="P170" s="33"/>
      <c r="R170" s="32"/>
      <c r="X170" s="34"/>
      <c r="Y170" s="34"/>
      <c r="AD170" s="34"/>
    </row>
    <row r="171" ht="15.75" customHeight="1">
      <c r="F171" s="32"/>
      <c r="P171" s="33"/>
      <c r="R171" s="32"/>
      <c r="X171" s="34"/>
      <c r="Y171" s="34"/>
      <c r="AD171" s="34"/>
    </row>
    <row r="172" ht="15.75" customHeight="1">
      <c r="F172" s="32"/>
      <c r="P172" s="33"/>
      <c r="R172" s="32"/>
      <c r="X172" s="34"/>
      <c r="Y172" s="34"/>
      <c r="AD172" s="34"/>
    </row>
    <row r="173" ht="15.75" customHeight="1">
      <c r="F173" s="32"/>
      <c r="P173" s="33"/>
      <c r="R173" s="32"/>
      <c r="X173" s="34"/>
      <c r="Y173" s="34"/>
      <c r="AD173" s="34"/>
    </row>
    <row r="174" ht="15.75" customHeight="1">
      <c r="F174" s="32"/>
      <c r="P174" s="33"/>
      <c r="R174" s="32"/>
      <c r="X174" s="34"/>
      <c r="Y174" s="34"/>
      <c r="AD174" s="34"/>
    </row>
    <row r="175" ht="15.75" customHeight="1">
      <c r="F175" s="32"/>
      <c r="P175" s="33"/>
      <c r="R175" s="32"/>
      <c r="X175" s="34"/>
      <c r="Y175" s="34"/>
      <c r="AD175" s="34"/>
    </row>
    <row r="176" ht="15.75" customHeight="1">
      <c r="F176" s="32"/>
      <c r="P176" s="33"/>
      <c r="R176" s="32"/>
      <c r="X176" s="34"/>
      <c r="Y176" s="34"/>
      <c r="AD176" s="34"/>
    </row>
    <row r="177" ht="15.75" customHeight="1">
      <c r="F177" s="32"/>
      <c r="P177" s="33"/>
      <c r="R177" s="32"/>
      <c r="X177" s="34"/>
      <c r="Y177" s="34"/>
      <c r="AD177" s="34"/>
    </row>
    <row r="178" ht="15.75" customHeight="1">
      <c r="F178" s="32"/>
      <c r="P178" s="33"/>
      <c r="R178" s="32"/>
      <c r="X178" s="34"/>
      <c r="Y178" s="34"/>
      <c r="AD178" s="34"/>
    </row>
    <row r="179" ht="15.75" customHeight="1">
      <c r="F179" s="32"/>
      <c r="P179" s="33"/>
      <c r="R179" s="32"/>
      <c r="X179" s="34"/>
      <c r="Y179" s="34"/>
      <c r="AD179" s="34"/>
    </row>
    <row r="180" ht="15.75" customHeight="1">
      <c r="F180" s="32"/>
      <c r="P180" s="33"/>
      <c r="R180" s="32"/>
      <c r="X180" s="34"/>
      <c r="Y180" s="34"/>
      <c r="AD180" s="34"/>
    </row>
    <row r="181" ht="15.75" customHeight="1">
      <c r="F181" s="32"/>
      <c r="P181" s="33"/>
      <c r="R181" s="32"/>
      <c r="X181" s="34"/>
      <c r="Y181" s="34"/>
      <c r="AD181" s="34"/>
    </row>
    <row r="182" ht="15.75" customHeight="1">
      <c r="F182" s="32"/>
      <c r="P182" s="33"/>
      <c r="R182" s="32"/>
      <c r="X182" s="34"/>
      <c r="Y182" s="34"/>
      <c r="AD182" s="34"/>
    </row>
    <row r="183" ht="15.75" customHeight="1">
      <c r="F183" s="32"/>
      <c r="P183" s="33"/>
      <c r="R183" s="32"/>
      <c r="X183" s="34"/>
      <c r="Y183" s="34"/>
      <c r="AD183" s="34"/>
    </row>
    <row r="184" ht="15.75" customHeight="1">
      <c r="F184" s="32"/>
      <c r="P184" s="33"/>
      <c r="R184" s="32"/>
      <c r="X184" s="34"/>
      <c r="Y184" s="34"/>
      <c r="AD184" s="34"/>
    </row>
    <row r="185" ht="15.75" customHeight="1">
      <c r="F185" s="32"/>
      <c r="P185" s="33"/>
      <c r="R185" s="32"/>
      <c r="X185" s="34"/>
      <c r="Y185" s="34"/>
      <c r="AD185" s="34"/>
    </row>
    <row r="186" ht="15.75" customHeight="1">
      <c r="F186" s="32"/>
      <c r="P186" s="33"/>
      <c r="R186" s="32"/>
      <c r="X186" s="34"/>
      <c r="Y186" s="34"/>
      <c r="AD186" s="34"/>
    </row>
    <row r="187" ht="15.75" customHeight="1">
      <c r="F187" s="32"/>
      <c r="P187" s="33"/>
      <c r="R187" s="32"/>
      <c r="X187" s="34"/>
      <c r="Y187" s="34"/>
      <c r="AD187" s="34"/>
    </row>
    <row r="188" ht="15.75" customHeight="1">
      <c r="F188" s="32"/>
      <c r="P188" s="33"/>
      <c r="R188" s="32"/>
      <c r="X188" s="34"/>
      <c r="Y188" s="34"/>
      <c r="AD188" s="34"/>
    </row>
    <row r="189" ht="15.75" customHeight="1">
      <c r="F189" s="32"/>
      <c r="P189" s="33"/>
      <c r="R189" s="32"/>
      <c r="X189" s="34"/>
      <c r="Y189" s="34"/>
      <c r="AD189" s="34"/>
    </row>
    <row r="190" ht="15.75" customHeight="1">
      <c r="F190" s="32"/>
      <c r="P190" s="33"/>
      <c r="R190" s="32"/>
      <c r="X190" s="34"/>
      <c r="Y190" s="34"/>
      <c r="AD190" s="34"/>
    </row>
    <row r="191" ht="15.75" customHeight="1">
      <c r="F191" s="32"/>
      <c r="P191" s="33"/>
      <c r="R191" s="32"/>
      <c r="X191" s="34"/>
      <c r="Y191" s="34"/>
      <c r="AD191" s="34"/>
    </row>
    <row r="192" ht="15.75" customHeight="1">
      <c r="F192" s="32"/>
      <c r="P192" s="33"/>
      <c r="R192" s="32"/>
      <c r="X192" s="34"/>
      <c r="Y192" s="34"/>
      <c r="AD192" s="34"/>
    </row>
    <row r="193" ht="15.75" customHeight="1">
      <c r="F193" s="32"/>
      <c r="P193" s="33"/>
      <c r="R193" s="32"/>
      <c r="X193" s="34"/>
      <c r="Y193" s="34"/>
      <c r="AD193" s="34"/>
    </row>
    <row r="194" ht="15.75" customHeight="1">
      <c r="F194" s="32"/>
      <c r="P194" s="33"/>
      <c r="R194" s="32"/>
      <c r="X194" s="34"/>
      <c r="Y194" s="34"/>
      <c r="AD194" s="34"/>
    </row>
    <row r="195" ht="15.75" customHeight="1">
      <c r="F195" s="32"/>
      <c r="P195" s="33"/>
      <c r="R195" s="32"/>
      <c r="X195" s="34"/>
      <c r="Y195" s="34"/>
      <c r="AD195" s="34"/>
    </row>
    <row r="196" ht="15.75" customHeight="1">
      <c r="F196" s="32"/>
      <c r="P196" s="33"/>
      <c r="R196" s="32"/>
      <c r="X196" s="34"/>
      <c r="Y196" s="34"/>
      <c r="AD196" s="34"/>
    </row>
    <row r="197" ht="15.75" customHeight="1">
      <c r="F197" s="32"/>
      <c r="P197" s="33"/>
      <c r="R197" s="32"/>
      <c r="X197" s="34"/>
      <c r="Y197" s="34"/>
      <c r="AD197" s="34"/>
    </row>
    <row r="198" ht="15.75" customHeight="1">
      <c r="F198" s="32"/>
      <c r="P198" s="33"/>
      <c r="R198" s="32"/>
      <c r="X198" s="34"/>
      <c r="Y198" s="34"/>
      <c r="AD198" s="34"/>
    </row>
    <row r="199" ht="15.75" customHeight="1">
      <c r="F199" s="32"/>
      <c r="P199" s="33"/>
      <c r="R199" s="32"/>
      <c r="X199" s="34"/>
      <c r="Y199" s="34"/>
      <c r="AD199" s="34"/>
    </row>
    <row r="200" ht="15.75" customHeight="1">
      <c r="F200" s="32"/>
      <c r="P200" s="33"/>
      <c r="R200" s="32"/>
      <c r="X200" s="34"/>
      <c r="Y200" s="34"/>
      <c r="AD200" s="34"/>
    </row>
    <row r="201" ht="15.75" customHeight="1">
      <c r="F201" s="32"/>
      <c r="P201" s="33"/>
      <c r="R201" s="32"/>
      <c r="X201" s="34"/>
      <c r="Y201" s="34"/>
      <c r="AD201" s="34"/>
    </row>
    <row r="202" ht="15.75" customHeight="1">
      <c r="F202" s="32"/>
      <c r="P202" s="33"/>
      <c r="R202" s="32"/>
      <c r="X202" s="34"/>
      <c r="Y202" s="34"/>
      <c r="AD202" s="34"/>
    </row>
    <row r="203" ht="15.75" customHeight="1">
      <c r="F203" s="32"/>
      <c r="P203" s="33"/>
      <c r="R203" s="32"/>
      <c r="X203" s="34"/>
      <c r="Y203" s="34"/>
      <c r="AD203" s="34"/>
    </row>
    <row r="204" ht="15.75" customHeight="1">
      <c r="F204" s="32"/>
      <c r="P204" s="33"/>
      <c r="R204" s="32"/>
      <c r="X204" s="34"/>
      <c r="Y204" s="34"/>
      <c r="AD204" s="34"/>
    </row>
    <row r="205" ht="15.75" customHeight="1">
      <c r="F205" s="32"/>
      <c r="P205" s="33"/>
      <c r="R205" s="32"/>
      <c r="X205" s="34"/>
      <c r="Y205" s="34"/>
      <c r="AD205" s="34"/>
    </row>
    <row r="206" ht="15.75" customHeight="1">
      <c r="F206" s="32"/>
      <c r="P206" s="33"/>
      <c r="R206" s="32"/>
      <c r="X206" s="34"/>
      <c r="Y206" s="34"/>
      <c r="AD206" s="34"/>
    </row>
    <row r="207" ht="15.75" customHeight="1">
      <c r="F207" s="32"/>
      <c r="P207" s="33"/>
      <c r="R207" s="32"/>
      <c r="X207" s="34"/>
      <c r="Y207" s="34"/>
      <c r="AD207" s="34"/>
    </row>
    <row r="208" ht="15.75" customHeight="1">
      <c r="F208" s="32"/>
      <c r="P208" s="33"/>
      <c r="R208" s="32"/>
      <c r="X208" s="34"/>
      <c r="Y208" s="34"/>
      <c r="AD208" s="34"/>
    </row>
    <row r="209" ht="15.75" customHeight="1">
      <c r="F209" s="32"/>
      <c r="P209" s="33"/>
      <c r="R209" s="32"/>
      <c r="X209" s="34"/>
      <c r="Y209" s="34"/>
      <c r="AD209" s="34"/>
    </row>
    <row r="210" ht="15.75" customHeight="1">
      <c r="F210" s="32"/>
      <c r="P210" s="33"/>
      <c r="R210" s="32"/>
      <c r="X210" s="34"/>
      <c r="Y210" s="34"/>
      <c r="AD210" s="34"/>
    </row>
    <row r="211" ht="15.75" customHeight="1">
      <c r="F211" s="32"/>
      <c r="P211" s="33"/>
      <c r="R211" s="32"/>
      <c r="X211" s="34"/>
      <c r="Y211" s="34"/>
      <c r="AD211" s="34"/>
    </row>
    <row r="212" ht="15.75" customHeight="1">
      <c r="F212" s="32"/>
      <c r="P212" s="33"/>
      <c r="R212" s="32"/>
      <c r="X212" s="34"/>
      <c r="Y212" s="34"/>
      <c r="AD212" s="34"/>
    </row>
    <row r="213" ht="15.75" customHeight="1">
      <c r="F213" s="32"/>
      <c r="P213" s="33"/>
      <c r="R213" s="32"/>
      <c r="X213" s="34"/>
      <c r="Y213" s="34"/>
      <c r="AD213" s="34"/>
    </row>
    <row r="214" ht="15.75" customHeight="1">
      <c r="F214" s="32"/>
      <c r="P214" s="33"/>
      <c r="R214" s="32"/>
      <c r="X214" s="34"/>
      <c r="Y214" s="34"/>
      <c r="AD214" s="34"/>
    </row>
    <row r="215" ht="15.75" customHeight="1">
      <c r="F215" s="32"/>
      <c r="P215" s="33"/>
      <c r="R215" s="32"/>
      <c r="X215" s="34"/>
      <c r="Y215" s="34"/>
      <c r="AD215" s="34"/>
    </row>
    <row r="216" ht="15.75" customHeight="1">
      <c r="F216" s="32"/>
      <c r="P216" s="33"/>
      <c r="R216" s="32"/>
      <c r="X216" s="34"/>
      <c r="Y216" s="34"/>
      <c r="AD216" s="34"/>
    </row>
    <row r="217" ht="15.75" customHeight="1">
      <c r="F217" s="32"/>
      <c r="P217" s="33"/>
      <c r="R217" s="32"/>
      <c r="X217" s="34"/>
      <c r="Y217" s="34"/>
      <c r="AD217" s="34"/>
    </row>
    <row r="218" ht="15.75" customHeight="1">
      <c r="F218" s="32"/>
      <c r="P218" s="33"/>
      <c r="R218" s="32"/>
      <c r="X218" s="34"/>
      <c r="Y218" s="34"/>
      <c r="AD218" s="34"/>
    </row>
    <row r="219" ht="15.75" customHeight="1">
      <c r="F219" s="32"/>
      <c r="P219" s="33"/>
      <c r="R219" s="32"/>
      <c r="X219" s="34"/>
      <c r="Y219" s="34"/>
      <c r="AD219" s="34"/>
    </row>
    <row r="220" ht="15.75" customHeight="1">
      <c r="F220" s="32"/>
      <c r="P220" s="33"/>
      <c r="R220" s="32"/>
      <c r="X220" s="34"/>
      <c r="Y220" s="34"/>
      <c r="AD220" s="34"/>
    </row>
    <row r="221" ht="15.75" customHeight="1">
      <c r="F221" s="32"/>
      <c r="P221" s="33"/>
      <c r="R221" s="32"/>
      <c r="X221" s="34"/>
      <c r="Y221" s="34"/>
      <c r="AD221" s="34"/>
    </row>
    <row r="222" ht="15.75" customHeight="1">
      <c r="F222" s="32"/>
      <c r="P222" s="33"/>
      <c r="R222" s="32"/>
      <c r="X222" s="34"/>
      <c r="Y222" s="34"/>
      <c r="AD222" s="34"/>
    </row>
    <row r="223" ht="15.75" customHeight="1">
      <c r="F223" s="32"/>
      <c r="P223" s="33"/>
      <c r="R223" s="32"/>
      <c r="X223" s="34"/>
      <c r="Y223" s="34"/>
      <c r="AD223" s="34"/>
    </row>
    <row r="224" ht="15.75" customHeight="1">
      <c r="F224" s="32"/>
      <c r="P224" s="33"/>
      <c r="R224" s="32"/>
      <c r="X224" s="34"/>
      <c r="Y224" s="34"/>
      <c r="AD224" s="34"/>
    </row>
    <row r="225" ht="15.75" customHeight="1">
      <c r="F225" s="32"/>
      <c r="P225" s="33"/>
      <c r="R225" s="32"/>
      <c r="X225" s="34"/>
      <c r="Y225" s="34"/>
      <c r="AD225" s="34"/>
    </row>
    <row r="226" ht="15.75" customHeight="1">
      <c r="F226" s="32"/>
      <c r="P226" s="33"/>
      <c r="R226" s="32"/>
      <c r="X226" s="34"/>
      <c r="Y226" s="34"/>
      <c r="AD226" s="34"/>
    </row>
    <row r="227" ht="15.75" customHeight="1">
      <c r="F227" s="32"/>
      <c r="P227" s="33"/>
      <c r="R227" s="32"/>
      <c r="X227" s="34"/>
      <c r="Y227" s="34"/>
      <c r="AD227" s="34"/>
    </row>
    <row r="228" ht="15.75" customHeight="1">
      <c r="F228" s="32"/>
      <c r="P228" s="33"/>
      <c r="R228" s="32"/>
      <c r="X228" s="34"/>
      <c r="Y228" s="34"/>
      <c r="AD228" s="34"/>
    </row>
    <row r="229" ht="15.75" customHeight="1">
      <c r="F229" s="32"/>
      <c r="P229" s="33"/>
      <c r="R229" s="32"/>
      <c r="X229" s="34"/>
      <c r="Y229" s="34"/>
      <c r="AD229" s="34"/>
    </row>
    <row r="230" ht="15.75" customHeight="1">
      <c r="F230" s="32"/>
      <c r="P230" s="33"/>
      <c r="R230" s="32"/>
      <c r="X230" s="34"/>
      <c r="Y230" s="34"/>
      <c r="AD230" s="34"/>
    </row>
    <row r="231" ht="15.75" customHeight="1">
      <c r="F231" s="32"/>
      <c r="P231" s="33"/>
      <c r="R231" s="32"/>
      <c r="X231" s="34"/>
      <c r="Y231" s="34"/>
      <c r="AD231" s="34"/>
    </row>
    <row r="232" ht="15.75" customHeight="1">
      <c r="F232" s="32"/>
      <c r="P232" s="33"/>
      <c r="R232" s="32"/>
      <c r="X232" s="34"/>
      <c r="Y232" s="34"/>
      <c r="AD232" s="34"/>
    </row>
    <row r="233" ht="15.75" customHeight="1">
      <c r="F233" s="32"/>
      <c r="P233" s="33"/>
      <c r="R233" s="32"/>
      <c r="X233" s="34"/>
      <c r="Y233" s="34"/>
      <c r="AD233" s="34"/>
    </row>
    <row r="234" ht="15.75" customHeight="1">
      <c r="F234" s="32"/>
      <c r="P234" s="33"/>
      <c r="R234" s="32"/>
      <c r="X234" s="34"/>
      <c r="Y234" s="34"/>
      <c r="AD234" s="34"/>
    </row>
    <row r="235" ht="15.75" customHeight="1">
      <c r="F235" s="32"/>
      <c r="P235" s="33"/>
      <c r="R235" s="32"/>
      <c r="X235" s="34"/>
      <c r="Y235" s="34"/>
      <c r="AD235" s="34"/>
    </row>
    <row r="236" ht="15.75" customHeight="1">
      <c r="F236" s="32"/>
      <c r="P236" s="33"/>
      <c r="R236" s="32"/>
      <c r="X236" s="34"/>
      <c r="Y236" s="34"/>
      <c r="AD236" s="34"/>
    </row>
    <row r="237" ht="15.75" customHeight="1">
      <c r="F237" s="32"/>
      <c r="P237" s="33"/>
      <c r="R237" s="32"/>
      <c r="X237" s="34"/>
      <c r="Y237" s="34"/>
      <c r="AD237" s="34"/>
    </row>
    <row r="238" ht="15.75" customHeight="1">
      <c r="F238" s="32"/>
      <c r="P238" s="33"/>
      <c r="R238" s="32"/>
      <c r="X238" s="34"/>
      <c r="Y238" s="34"/>
      <c r="AD238" s="34"/>
    </row>
    <row r="239" ht="15.75" customHeight="1">
      <c r="F239" s="32"/>
      <c r="P239" s="33"/>
      <c r="R239" s="32"/>
      <c r="X239" s="34"/>
      <c r="Y239" s="34"/>
      <c r="AD239" s="34"/>
    </row>
    <row r="240" ht="15.75" customHeight="1">
      <c r="F240" s="32"/>
      <c r="P240" s="33"/>
      <c r="R240" s="32"/>
      <c r="X240" s="34"/>
      <c r="Y240" s="34"/>
      <c r="AD240" s="34"/>
    </row>
    <row r="241" ht="15.75" customHeight="1">
      <c r="F241" s="32"/>
      <c r="P241" s="33"/>
      <c r="R241" s="32"/>
      <c r="X241" s="34"/>
      <c r="Y241" s="34"/>
      <c r="AD241" s="34"/>
    </row>
    <row r="242" ht="15.75" customHeight="1">
      <c r="F242" s="32"/>
      <c r="P242" s="33"/>
      <c r="R242" s="32"/>
      <c r="X242" s="34"/>
      <c r="Y242" s="34"/>
      <c r="AD242" s="34"/>
    </row>
    <row r="243" ht="15.75" customHeight="1">
      <c r="F243" s="32"/>
      <c r="P243" s="33"/>
      <c r="R243" s="32"/>
      <c r="X243" s="34"/>
      <c r="Y243" s="34"/>
      <c r="AD243" s="34"/>
    </row>
    <row r="244" ht="15.75" customHeight="1">
      <c r="F244" s="32"/>
      <c r="P244" s="33"/>
      <c r="R244" s="32"/>
      <c r="X244" s="34"/>
      <c r="Y244" s="34"/>
      <c r="AD244" s="34"/>
    </row>
    <row r="245" ht="15.75" customHeight="1">
      <c r="F245" s="32"/>
      <c r="P245" s="33"/>
      <c r="R245" s="32"/>
      <c r="X245" s="34"/>
      <c r="Y245" s="34"/>
      <c r="AD245" s="34"/>
    </row>
    <row r="246" ht="15.75" customHeight="1">
      <c r="F246" s="32"/>
      <c r="P246" s="33"/>
      <c r="R246" s="32"/>
      <c r="X246" s="34"/>
      <c r="Y246" s="34"/>
      <c r="AD246" s="34"/>
    </row>
    <row r="247" ht="15.75" customHeight="1">
      <c r="F247" s="32"/>
      <c r="P247" s="33"/>
      <c r="R247" s="32"/>
      <c r="X247" s="34"/>
      <c r="Y247" s="34"/>
      <c r="AD247" s="34"/>
    </row>
    <row r="248" ht="15.75" customHeight="1">
      <c r="F248" s="32"/>
      <c r="P248" s="33"/>
      <c r="R248" s="32"/>
      <c r="X248" s="34"/>
      <c r="Y248" s="34"/>
      <c r="AD248" s="34"/>
    </row>
    <row r="249" ht="15.75" customHeight="1">
      <c r="F249" s="32"/>
      <c r="P249" s="33"/>
      <c r="R249" s="32"/>
      <c r="X249" s="34"/>
      <c r="Y249" s="34"/>
      <c r="AD249" s="34"/>
    </row>
    <row r="250" ht="15.75" customHeight="1">
      <c r="F250" s="32"/>
      <c r="P250" s="33"/>
      <c r="R250" s="32"/>
      <c r="X250" s="34"/>
      <c r="Y250" s="34"/>
      <c r="AD250" s="34"/>
    </row>
    <row r="251" ht="15.75" customHeight="1">
      <c r="F251" s="32"/>
      <c r="P251" s="33"/>
      <c r="R251" s="32"/>
      <c r="X251" s="34"/>
      <c r="Y251" s="34"/>
      <c r="AD251" s="34"/>
    </row>
    <row r="252" ht="15.75" customHeight="1">
      <c r="F252" s="32"/>
      <c r="P252" s="33"/>
      <c r="R252" s="32"/>
      <c r="X252" s="34"/>
      <c r="Y252" s="34"/>
      <c r="AD252" s="34"/>
    </row>
    <row r="253" ht="15.75" customHeight="1">
      <c r="F253" s="32"/>
      <c r="P253" s="33"/>
      <c r="R253" s="32"/>
      <c r="X253" s="34"/>
      <c r="Y253" s="34"/>
      <c r="AD253" s="34"/>
    </row>
    <row r="254" ht="15.75" customHeight="1">
      <c r="F254" s="32"/>
      <c r="P254" s="33"/>
      <c r="R254" s="32"/>
      <c r="X254" s="34"/>
      <c r="Y254" s="34"/>
      <c r="AD254" s="34"/>
    </row>
    <row r="255" ht="15.75" customHeight="1">
      <c r="F255" s="32"/>
      <c r="P255" s="33"/>
      <c r="R255" s="32"/>
      <c r="X255" s="34"/>
      <c r="Y255" s="34"/>
      <c r="AD255" s="34"/>
    </row>
    <row r="256" ht="15.75" customHeight="1">
      <c r="F256" s="32"/>
      <c r="P256" s="33"/>
      <c r="R256" s="32"/>
      <c r="X256" s="34"/>
      <c r="Y256" s="34"/>
      <c r="AD256" s="34"/>
    </row>
    <row r="257" ht="15.75" customHeight="1">
      <c r="F257" s="32"/>
      <c r="P257" s="33"/>
      <c r="R257" s="32"/>
      <c r="X257" s="34"/>
      <c r="Y257" s="34"/>
      <c r="AD257" s="34"/>
    </row>
    <row r="258" ht="15.75" customHeight="1">
      <c r="F258" s="32"/>
      <c r="P258" s="33"/>
      <c r="R258" s="32"/>
      <c r="X258" s="34"/>
      <c r="Y258" s="34"/>
      <c r="AD258" s="34"/>
    </row>
    <row r="259" ht="15.75" customHeight="1">
      <c r="F259" s="32"/>
      <c r="P259" s="33"/>
      <c r="R259" s="32"/>
      <c r="X259" s="34"/>
      <c r="Y259" s="34"/>
      <c r="AD259" s="34"/>
    </row>
    <row r="260" ht="15.75" customHeight="1">
      <c r="F260" s="32"/>
      <c r="P260" s="33"/>
      <c r="R260" s="32"/>
      <c r="X260" s="34"/>
      <c r="Y260" s="34"/>
      <c r="AD260" s="34"/>
    </row>
    <row r="261" ht="15.75" customHeight="1">
      <c r="F261" s="32"/>
      <c r="P261" s="33"/>
      <c r="R261" s="32"/>
      <c r="X261" s="34"/>
      <c r="Y261" s="34"/>
      <c r="AD261" s="34"/>
    </row>
    <row r="262" ht="15.75" customHeight="1">
      <c r="F262" s="32"/>
      <c r="P262" s="33"/>
      <c r="R262" s="32"/>
      <c r="X262" s="34"/>
      <c r="Y262" s="34"/>
      <c r="AD262" s="34"/>
    </row>
    <row r="263" ht="15.75" customHeight="1">
      <c r="F263" s="32"/>
      <c r="P263" s="33"/>
      <c r="R263" s="32"/>
      <c r="X263" s="34"/>
      <c r="Y263" s="34"/>
      <c r="AD263" s="34"/>
    </row>
    <row r="264" ht="15.75" customHeight="1">
      <c r="F264" s="32"/>
      <c r="P264" s="33"/>
      <c r="R264" s="32"/>
      <c r="X264" s="34"/>
      <c r="Y264" s="34"/>
      <c r="AD264" s="34"/>
    </row>
    <row r="265" ht="15.75" customHeight="1">
      <c r="F265" s="32"/>
      <c r="P265" s="33"/>
      <c r="R265" s="32"/>
      <c r="X265" s="34"/>
      <c r="Y265" s="34"/>
      <c r="AD265" s="34"/>
    </row>
    <row r="266" ht="15.75" customHeight="1">
      <c r="F266" s="32"/>
      <c r="P266" s="33"/>
      <c r="R266" s="32"/>
      <c r="X266" s="34"/>
      <c r="Y266" s="34"/>
      <c r="AD266" s="34"/>
    </row>
    <row r="267" ht="15.75" customHeight="1">
      <c r="F267" s="32"/>
      <c r="P267" s="33"/>
      <c r="R267" s="32"/>
      <c r="X267" s="34"/>
      <c r="Y267" s="34"/>
      <c r="AD267" s="34"/>
    </row>
    <row r="268" ht="15.75" customHeight="1">
      <c r="F268" s="32"/>
      <c r="P268" s="33"/>
      <c r="R268" s="32"/>
      <c r="X268" s="34"/>
      <c r="Y268" s="34"/>
      <c r="AD268" s="34"/>
    </row>
    <row r="269" ht="15.75" customHeight="1">
      <c r="F269" s="32"/>
      <c r="P269" s="33"/>
      <c r="R269" s="32"/>
      <c r="X269" s="34"/>
      <c r="Y269" s="34"/>
      <c r="AD269" s="34"/>
    </row>
    <row r="270" ht="15.75" customHeight="1">
      <c r="F270" s="32"/>
      <c r="P270" s="33"/>
      <c r="R270" s="32"/>
      <c r="X270" s="34"/>
      <c r="Y270" s="34"/>
      <c r="AD270" s="34"/>
    </row>
    <row r="271" ht="15.75" customHeight="1">
      <c r="F271" s="32"/>
      <c r="P271" s="33"/>
      <c r="R271" s="32"/>
      <c r="X271" s="34"/>
      <c r="Y271" s="34"/>
      <c r="AD271" s="34"/>
    </row>
    <row r="272" ht="15.75" customHeight="1">
      <c r="F272" s="32"/>
      <c r="P272" s="33"/>
      <c r="R272" s="32"/>
      <c r="X272" s="34"/>
      <c r="Y272" s="34"/>
      <c r="AD272" s="34"/>
    </row>
    <row r="273" ht="15.75" customHeight="1">
      <c r="F273" s="32"/>
      <c r="P273" s="33"/>
      <c r="R273" s="32"/>
      <c r="X273" s="34"/>
      <c r="Y273" s="34"/>
      <c r="AD273" s="34"/>
    </row>
    <row r="274" ht="15.75" customHeight="1">
      <c r="F274" s="32"/>
      <c r="P274" s="33"/>
      <c r="R274" s="32"/>
      <c r="X274" s="34"/>
      <c r="Y274" s="34"/>
      <c r="AD274" s="34"/>
    </row>
    <row r="275" ht="15.75" customHeight="1">
      <c r="F275" s="32"/>
      <c r="P275" s="33"/>
      <c r="R275" s="32"/>
      <c r="X275" s="34"/>
      <c r="Y275" s="34"/>
      <c r="AD275" s="34"/>
    </row>
    <row r="276" ht="15.75" customHeight="1">
      <c r="F276" s="32"/>
      <c r="P276" s="33"/>
      <c r="R276" s="32"/>
      <c r="X276" s="34"/>
      <c r="Y276" s="34"/>
      <c r="AD276" s="34"/>
    </row>
    <row r="277" ht="15.75" customHeight="1">
      <c r="F277" s="32"/>
      <c r="P277" s="33"/>
      <c r="R277" s="32"/>
      <c r="X277" s="34"/>
      <c r="Y277" s="34"/>
      <c r="AD277" s="34"/>
    </row>
    <row r="278" ht="15.75" customHeight="1">
      <c r="F278" s="32"/>
      <c r="P278" s="33"/>
      <c r="R278" s="32"/>
      <c r="X278" s="34"/>
      <c r="Y278" s="34"/>
      <c r="AD278" s="34"/>
    </row>
    <row r="279" ht="15.75" customHeight="1">
      <c r="F279" s="32"/>
      <c r="P279" s="33"/>
      <c r="R279" s="32"/>
      <c r="X279" s="34"/>
      <c r="Y279" s="34"/>
      <c r="AD279" s="34"/>
    </row>
    <row r="280" ht="15.75" customHeight="1">
      <c r="F280" s="32"/>
      <c r="P280" s="33"/>
      <c r="R280" s="32"/>
      <c r="X280" s="34"/>
      <c r="Y280" s="34"/>
      <c r="AD280" s="34"/>
    </row>
    <row r="281" ht="15.75" customHeight="1">
      <c r="F281" s="32"/>
      <c r="P281" s="33"/>
      <c r="R281" s="32"/>
      <c r="X281" s="34"/>
      <c r="Y281" s="34"/>
      <c r="AD281" s="34"/>
    </row>
    <row r="282" ht="15.75" customHeight="1">
      <c r="F282" s="32"/>
      <c r="P282" s="33"/>
      <c r="R282" s="32"/>
      <c r="X282" s="34"/>
      <c r="Y282" s="34"/>
      <c r="AD282" s="34"/>
    </row>
    <row r="283" ht="15.75" customHeight="1">
      <c r="F283" s="32"/>
      <c r="P283" s="33"/>
      <c r="R283" s="32"/>
      <c r="X283" s="34"/>
      <c r="Y283" s="34"/>
      <c r="AD283" s="34"/>
    </row>
    <row r="284" ht="15.75" customHeight="1">
      <c r="F284" s="32"/>
      <c r="P284" s="33"/>
      <c r="R284" s="32"/>
      <c r="X284" s="34"/>
      <c r="Y284" s="34"/>
      <c r="AD284" s="34"/>
    </row>
    <row r="285" ht="15.75" customHeight="1">
      <c r="F285" s="32"/>
      <c r="P285" s="33"/>
      <c r="R285" s="32"/>
      <c r="X285" s="34"/>
      <c r="Y285" s="34"/>
      <c r="AD285" s="34"/>
    </row>
    <row r="286" ht="15.75" customHeight="1">
      <c r="F286" s="32"/>
      <c r="P286" s="33"/>
      <c r="R286" s="32"/>
      <c r="X286" s="34"/>
      <c r="Y286" s="34"/>
      <c r="AD286" s="34"/>
    </row>
    <row r="287" ht="15.75" customHeight="1">
      <c r="F287" s="32"/>
      <c r="P287" s="33"/>
      <c r="R287" s="32"/>
      <c r="X287" s="34"/>
      <c r="Y287" s="34"/>
      <c r="AD287" s="34"/>
    </row>
    <row r="288" ht="15.75" customHeight="1">
      <c r="F288" s="32"/>
      <c r="P288" s="33"/>
      <c r="R288" s="32"/>
      <c r="X288" s="34"/>
      <c r="Y288" s="34"/>
      <c r="AD288" s="34"/>
    </row>
    <row r="289" ht="15.75" customHeight="1">
      <c r="F289" s="32"/>
      <c r="P289" s="33"/>
      <c r="R289" s="32"/>
      <c r="X289" s="34"/>
      <c r="Y289" s="34"/>
      <c r="AD289" s="34"/>
    </row>
    <row r="290" ht="15.75" customHeight="1">
      <c r="F290" s="32"/>
      <c r="P290" s="33"/>
      <c r="R290" s="32"/>
      <c r="X290" s="34"/>
      <c r="Y290" s="34"/>
      <c r="AD290" s="34"/>
    </row>
    <row r="291" ht="15.75" customHeight="1">
      <c r="F291" s="32"/>
      <c r="P291" s="33"/>
      <c r="R291" s="32"/>
      <c r="X291" s="34"/>
      <c r="Y291" s="34"/>
      <c r="AD291" s="34"/>
    </row>
    <row r="292" ht="15.75" customHeight="1">
      <c r="F292" s="32"/>
      <c r="P292" s="33"/>
      <c r="R292" s="32"/>
      <c r="X292" s="34"/>
      <c r="Y292" s="34"/>
      <c r="AD292" s="34"/>
    </row>
    <row r="293" ht="15.75" customHeight="1">
      <c r="F293" s="32"/>
      <c r="P293" s="33"/>
      <c r="R293" s="32"/>
      <c r="X293" s="34"/>
      <c r="Y293" s="34"/>
      <c r="AD293" s="34"/>
    </row>
    <row r="294" ht="15.75" customHeight="1">
      <c r="F294" s="32"/>
      <c r="P294" s="33"/>
      <c r="R294" s="32"/>
      <c r="X294" s="34"/>
      <c r="Y294" s="34"/>
      <c r="AD294" s="34"/>
    </row>
    <row r="295" ht="15.75" customHeight="1">
      <c r="F295" s="32"/>
      <c r="P295" s="33"/>
      <c r="R295" s="32"/>
      <c r="X295" s="34"/>
      <c r="Y295" s="34"/>
      <c r="AD295" s="34"/>
    </row>
    <row r="296" ht="15.75" customHeight="1">
      <c r="F296" s="32"/>
      <c r="P296" s="33"/>
      <c r="R296" s="32"/>
      <c r="X296" s="34"/>
      <c r="Y296" s="34"/>
      <c r="AD296" s="34"/>
    </row>
    <row r="297" ht="15.75" customHeight="1">
      <c r="F297" s="32"/>
      <c r="P297" s="33"/>
      <c r="R297" s="32"/>
      <c r="X297" s="34"/>
      <c r="Y297" s="34"/>
      <c r="AD297" s="34"/>
    </row>
    <row r="298" ht="15.75" customHeight="1">
      <c r="F298" s="32"/>
      <c r="P298" s="33"/>
      <c r="R298" s="32"/>
      <c r="X298" s="34"/>
      <c r="Y298" s="34"/>
      <c r="AD298" s="34"/>
    </row>
    <row r="299" ht="15.75" customHeight="1">
      <c r="F299" s="32"/>
      <c r="P299" s="33"/>
      <c r="R299" s="32"/>
      <c r="X299" s="34"/>
      <c r="Y299" s="34"/>
      <c r="AD299" s="34"/>
    </row>
    <row r="300" ht="15.75" customHeight="1">
      <c r="F300" s="32"/>
      <c r="P300" s="33"/>
      <c r="R300" s="32"/>
      <c r="X300" s="34"/>
      <c r="Y300" s="34"/>
      <c r="AD300" s="34"/>
    </row>
    <row r="301" ht="15.75" customHeight="1">
      <c r="F301" s="32"/>
      <c r="P301" s="33"/>
      <c r="R301" s="32"/>
      <c r="X301" s="34"/>
      <c r="Y301" s="34"/>
      <c r="AD301" s="34"/>
    </row>
    <row r="302" ht="15.75" customHeight="1">
      <c r="F302" s="32"/>
      <c r="P302" s="33"/>
      <c r="R302" s="32"/>
      <c r="X302" s="34"/>
      <c r="Y302" s="34"/>
      <c r="AD302" s="34"/>
    </row>
    <row r="303" ht="15.75" customHeight="1">
      <c r="F303" s="32"/>
      <c r="P303" s="33"/>
      <c r="R303" s="32"/>
      <c r="X303" s="34"/>
      <c r="Y303" s="34"/>
      <c r="AD303" s="34"/>
    </row>
    <row r="304" ht="15.75" customHeight="1">
      <c r="F304" s="32"/>
      <c r="P304" s="33"/>
      <c r="R304" s="32"/>
      <c r="X304" s="34"/>
      <c r="Y304" s="34"/>
      <c r="AD304" s="34"/>
    </row>
    <row r="305" ht="15.75" customHeight="1">
      <c r="F305" s="32"/>
      <c r="P305" s="33"/>
      <c r="R305" s="32"/>
      <c r="X305" s="34"/>
      <c r="Y305" s="34"/>
      <c r="AD305" s="34"/>
    </row>
    <row r="306" ht="15.75" customHeight="1">
      <c r="F306" s="32"/>
      <c r="P306" s="33"/>
      <c r="R306" s="32"/>
      <c r="X306" s="34"/>
      <c r="Y306" s="34"/>
      <c r="AD306" s="34"/>
    </row>
    <row r="307" ht="15.75" customHeight="1">
      <c r="F307" s="32"/>
      <c r="P307" s="33"/>
      <c r="R307" s="32"/>
      <c r="X307" s="34"/>
      <c r="Y307" s="34"/>
      <c r="AD307" s="34"/>
    </row>
    <row r="308" ht="15.75" customHeight="1">
      <c r="F308" s="32"/>
      <c r="P308" s="33"/>
      <c r="R308" s="32"/>
      <c r="X308" s="34"/>
      <c r="Y308" s="34"/>
      <c r="AD308" s="34"/>
    </row>
    <row r="309" ht="15.75" customHeight="1">
      <c r="F309" s="32"/>
      <c r="P309" s="33"/>
      <c r="R309" s="32"/>
      <c r="X309" s="34"/>
      <c r="Y309" s="34"/>
      <c r="AD309" s="34"/>
    </row>
    <row r="310" ht="15.75" customHeight="1">
      <c r="F310" s="32"/>
      <c r="P310" s="33"/>
      <c r="R310" s="32"/>
      <c r="X310" s="34"/>
      <c r="Y310" s="34"/>
      <c r="AD310" s="34"/>
    </row>
    <row r="311" ht="15.75" customHeight="1">
      <c r="F311" s="32"/>
      <c r="P311" s="33"/>
      <c r="R311" s="32"/>
      <c r="X311" s="34"/>
      <c r="Y311" s="34"/>
      <c r="AD311" s="34"/>
    </row>
    <row r="312" ht="15.75" customHeight="1">
      <c r="F312" s="32"/>
      <c r="P312" s="33"/>
      <c r="R312" s="32"/>
      <c r="X312" s="34"/>
      <c r="Y312" s="34"/>
      <c r="AD312" s="34"/>
    </row>
    <row r="313" ht="15.75" customHeight="1">
      <c r="F313" s="32"/>
      <c r="P313" s="33"/>
      <c r="R313" s="32"/>
      <c r="X313" s="34"/>
      <c r="Y313" s="34"/>
      <c r="AD313" s="34"/>
    </row>
    <row r="314" ht="15.75" customHeight="1">
      <c r="F314" s="32"/>
      <c r="P314" s="33"/>
      <c r="R314" s="32"/>
      <c r="X314" s="34"/>
      <c r="Y314" s="34"/>
      <c r="AD314" s="34"/>
    </row>
    <row r="315" ht="15.75" customHeight="1">
      <c r="F315" s="32"/>
      <c r="P315" s="33"/>
      <c r="R315" s="32"/>
      <c r="X315" s="34"/>
      <c r="Y315" s="34"/>
      <c r="AD315" s="34"/>
    </row>
    <row r="316" ht="15.75" customHeight="1">
      <c r="F316" s="32"/>
      <c r="P316" s="33"/>
      <c r="R316" s="32"/>
      <c r="X316" s="34"/>
      <c r="Y316" s="34"/>
      <c r="AD316" s="34"/>
    </row>
    <row r="317" ht="15.75" customHeight="1">
      <c r="F317" s="32"/>
      <c r="P317" s="33"/>
      <c r="R317" s="32"/>
      <c r="X317" s="34"/>
      <c r="Y317" s="34"/>
      <c r="AD317" s="34"/>
    </row>
    <row r="318" ht="15.75" customHeight="1">
      <c r="F318" s="32"/>
      <c r="P318" s="33"/>
      <c r="R318" s="32"/>
      <c r="X318" s="34"/>
      <c r="Y318" s="34"/>
      <c r="AD318" s="34"/>
    </row>
    <row r="319" ht="15.75" customHeight="1">
      <c r="F319" s="32"/>
      <c r="P319" s="33"/>
      <c r="R319" s="32"/>
      <c r="X319" s="34"/>
      <c r="Y319" s="34"/>
      <c r="AD319" s="34"/>
    </row>
    <row r="320" ht="15.75" customHeight="1">
      <c r="F320" s="32"/>
      <c r="P320" s="33"/>
      <c r="R320" s="32"/>
      <c r="X320" s="34"/>
      <c r="Y320" s="34"/>
      <c r="AD320" s="34"/>
    </row>
    <row r="321" ht="15.75" customHeight="1">
      <c r="F321" s="32"/>
      <c r="P321" s="33"/>
      <c r="R321" s="32"/>
      <c r="X321" s="34"/>
      <c r="Y321" s="34"/>
      <c r="AD321" s="34"/>
    </row>
    <row r="322" ht="15.75" customHeight="1">
      <c r="F322" s="32"/>
      <c r="P322" s="33"/>
      <c r="R322" s="32"/>
      <c r="X322" s="34"/>
      <c r="Y322" s="34"/>
      <c r="AD322" s="34"/>
    </row>
    <row r="323" ht="15.75" customHeight="1">
      <c r="F323" s="32"/>
      <c r="P323" s="33"/>
      <c r="R323" s="32"/>
      <c r="X323" s="34"/>
      <c r="Y323" s="34"/>
      <c r="AD323" s="34"/>
    </row>
    <row r="324" ht="15.75" customHeight="1">
      <c r="F324" s="32"/>
      <c r="P324" s="33"/>
      <c r="R324" s="32"/>
      <c r="X324" s="34"/>
      <c r="Y324" s="34"/>
      <c r="AD324" s="34"/>
    </row>
    <row r="325" ht="15.75" customHeight="1">
      <c r="F325" s="32"/>
      <c r="P325" s="33"/>
      <c r="R325" s="32"/>
      <c r="X325" s="34"/>
      <c r="Y325" s="34"/>
      <c r="AD325" s="34"/>
    </row>
    <row r="326" ht="15.75" customHeight="1">
      <c r="F326" s="32"/>
      <c r="P326" s="33"/>
      <c r="R326" s="32"/>
      <c r="X326" s="34"/>
      <c r="Y326" s="34"/>
      <c r="AD326" s="34"/>
    </row>
    <row r="327" ht="15.75" customHeight="1">
      <c r="F327" s="32"/>
      <c r="P327" s="33"/>
      <c r="R327" s="32"/>
      <c r="X327" s="34"/>
      <c r="Y327" s="34"/>
      <c r="AD327" s="34"/>
    </row>
    <row r="328" ht="15.75" customHeight="1">
      <c r="F328" s="32"/>
      <c r="P328" s="33"/>
      <c r="R328" s="32"/>
      <c r="X328" s="34"/>
      <c r="Y328" s="34"/>
      <c r="AD328" s="34"/>
    </row>
    <row r="329" ht="15.75" customHeight="1">
      <c r="F329" s="32"/>
      <c r="P329" s="33"/>
      <c r="R329" s="32"/>
      <c r="X329" s="34"/>
      <c r="Y329" s="34"/>
      <c r="AD329" s="34"/>
    </row>
    <row r="330" ht="15.75" customHeight="1">
      <c r="F330" s="32"/>
      <c r="P330" s="33"/>
      <c r="R330" s="32"/>
      <c r="X330" s="34"/>
      <c r="Y330" s="34"/>
      <c r="AD330" s="34"/>
    </row>
    <row r="331" ht="15.75" customHeight="1">
      <c r="F331" s="32"/>
      <c r="P331" s="33"/>
      <c r="R331" s="32"/>
      <c r="X331" s="34"/>
      <c r="Y331" s="34"/>
      <c r="AD331" s="34"/>
    </row>
    <row r="332" ht="15.75" customHeight="1">
      <c r="F332" s="32"/>
      <c r="P332" s="33"/>
      <c r="R332" s="32"/>
      <c r="X332" s="34"/>
      <c r="Y332" s="34"/>
      <c r="AD332" s="34"/>
    </row>
    <row r="333" ht="15.75" customHeight="1">
      <c r="F333" s="32"/>
      <c r="P333" s="33"/>
      <c r="R333" s="32"/>
      <c r="X333" s="34"/>
      <c r="Y333" s="34"/>
      <c r="AD333" s="34"/>
    </row>
    <row r="334" ht="15.75" customHeight="1">
      <c r="F334" s="32"/>
      <c r="P334" s="33"/>
      <c r="R334" s="32"/>
      <c r="X334" s="34"/>
      <c r="Y334" s="34"/>
      <c r="AD334" s="34"/>
    </row>
    <row r="335" ht="15.75" customHeight="1">
      <c r="F335" s="32"/>
      <c r="P335" s="33"/>
      <c r="R335" s="32"/>
      <c r="X335" s="34"/>
      <c r="Y335" s="34"/>
      <c r="AD335" s="34"/>
    </row>
    <row r="336" ht="15.75" customHeight="1">
      <c r="F336" s="32"/>
      <c r="P336" s="33"/>
      <c r="R336" s="32"/>
      <c r="X336" s="34"/>
      <c r="Y336" s="34"/>
      <c r="AD336" s="34"/>
    </row>
    <row r="337" ht="15.75" customHeight="1">
      <c r="F337" s="32"/>
      <c r="P337" s="33"/>
      <c r="R337" s="32"/>
      <c r="X337" s="34"/>
      <c r="Y337" s="34"/>
      <c r="AD337" s="34"/>
    </row>
    <row r="338" ht="15.75" customHeight="1">
      <c r="F338" s="32"/>
      <c r="P338" s="33"/>
      <c r="R338" s="32"/>
      <c r="X338" s="34"/>
      <c r="Y338" s="34"/>
      <c r="AD338" s="34"/>
    </row>
    <row r="339" ht="15.75" customHeight="1">
      <c r="F339" s="32"/>
      <c r="P339" s="33"/>
      <c r="R339" s="32"/>
      <c r="X339" s="34"/>
      <c r="Y339" s="34"/>
      <c r="AD339" s="34"/>
    </row>
    <row r="340" ht="15.75" customHeight="1">
      <c r="F340" s="32"/>
      <c r="P340" s="33"/>
      <c r="R340" s="32"/>
      <c r="X340" s="34"/>
      <c r="Y340" s="34"/>
      <c r="AD340" s="34"/>
    </row>
    <row r="341" ht="15.75" customHeight="1">
      <c r="F341" s="32"/>
      <c r="P341" s="33"/>
      <c r="R341" s="32"/>
      <c r="X341" s="34"/>
      <c r="Y341" s="34"/>
      <c r="AD341" s="34"/>
    </row>
    <row r="342" ht="15.75" customHeight="1">
      <c r="F342" s="32"/>
      <c r="P342" s="33"/>
      <c r="R342" s="32"/>
      <c r="X342" s="34"/>
      <c r="Y342" s="34"/>
      <c r="AD342" s="34"/>
    </row>
    <row r="343" ht="15.75" customHeight="1">
      <c r="F343" s="32"/>
      <c r="P343" s="33"/>
      <c r="R343" s="32"/>
      <c r="X343" s="34"/>
      <c r="Y343" s="34"/>
      <c r="AD343" s="34"/>
    </row>
    <row r="344" ht="15.75" customHeight="1">
      <c r="F344" s="32"/>
      <c r="P344" s="33"/>
      <c r="R344" s="32"/>
      <c r="X344" s="34"/>
      <c r="Y344" s="34"/>
      <c r="AD344" s="34"/>
    </row>
    <row r="345" ht="15.75" customHeight="1">
      <c r="F345" s="32"/>
      <c r="P345" s="33"/>
      <c r="R345" s="32"/>
      <c r="X345" s="34"/>
      <c r="Y345" s="34"/>
      <c r="AD345" s="34"/>
    </row>
    <row r="346" ht="15.75" customHeight="1">
      <c r="F346" s="32"/>
      <c r="P346" s="33"/>
      <c r="R346" s="32"/>
      <c r="X346" s="34"/>
      <c r="Y346" s="34"/>
      <c r="AD346" s="34"/>
    </row>
    <row r="347" ht="15.75" customHeight="1">
      <c r="F347" s="32"/>
      <c r="P347" s="33"/>
      <c r="R347" s="32"/>
      <c r="X347" s="34"/>
      <c r="Y347" s="34"/>
      <c r="AD347" s="34"/>
    </row>
    <row r="348" ht="15.75" customHeight="1">
      <c r="F348" s="32"/>
      <c r="P348" s="33"/>
      <c r="R348" s="32"/>
      <c r="X348" s="34"/>
      <c r="Y348" s="34"/>
      <c r="AD348" s="34"/>
    </row>
    <row r="349" ht="15.75" customHeight="1">
      <c r="F349" s="32"/>
      <c r="P349" s="33"/>
      <c r="R349" s="32"/>
      <c r="X349" s="34"/>
      <c r="Y349" s="34"/>
      <c r="AD349" s="34"/>
    </row>
    <row r="350" ht="15.75" customHeight="1">
      <c r="F350" s="32"/>
      <c r="P350" s="33"/>
      <c r="R350" s="32"/>
      <c r="X350" s="34"/>
      <c r="Y350" s="34"/>
      <c r="AD350" s="34"/>
    </row>
    <row r="351" ht="15.75" customHeight="1">
      <c r="F351" s="32"/>
      <c r="P351" s="33"/>
      <c r="R351" s="32"/>
      <c r="X351" s="34"/>
      <c r="Y351" s="34"/>
      <c r="AD351" s="34"/>
    </row>
    <row r="352" ht="15.75" customHeight="1">
      <c r="F352" s="32"/>
      <c r="P352" s="33"/>
      <c r="R352" s="32"/>
      <c r="X352" s="34"/>
      <c r="Y352" s="34"/>
      <c r="AD352" s="34"/>
    </row>
    <row r="353" ht="15.75" customHeight="1">
      <c r="F353" s="32"/>
      <c r="P353" s="33"/>
      <c r="R353" s="32"/>
      <c r="X353" s="34"/>
      <c r="Y353" s="34"/>
      <c r="AD353" s="34"/>
    </row>
    <row r="354" ht="15.75" customHeight="1">
      <c r="F354" s="32"/>
      <c r="P354" s="33"/>
      <c r="R354" s="32"/>
      <c r="X354" s="34"/>
      <c r="Y354" s="34"/>
      <c r="AD354" s="34"/>
    </row>
    <row r="355" ht="15.75" customHeight="1">
      <c r="F355" s="32"/>
      <c r="P355" s="33"/>
      <c r="R355" s="32"/>
      <c r="X355" s="34"/>
      <c r="Y355" s="34"/>
      <c r="AD355" s="34"/>
    </row>
    <row r="356" ht="15.75" customHeight="1">
      <c r="F356" s="32"/>
      <c r="P356" s="33"/>
      <c r="R356" s="32"/>
      <c r="X356" s="34"/>
      <c r="Y356" s="34"/>
      <c r="AD356" s="34"/>
    </row>
    <row r="357" ht="15.75" customHeight="1">
      <c r="F357" s="32"/>
      <c r="P357" s="33"/>
      <c r="R357" s="32"/>
      <c r="X357" s="34"/>
      <c r="Y357" s="34"/>
      <c r="AD357" s="34"/>
    </row>
    <row r="358" ht="15.75" customHeight="1">
      <c r="F358" s="32"/>
      <c r="P358" s="33"/>
      <c r="R358" s="32"/>
      <c r="X358" s="34"/>
      <c r="Y358" s="34"/>
      <c r="AD358" s="34"/>
    </row>
    <row r="359" ht="15.75" customHeight="1">
      <c r="F359" s="32"/>
      <c r="P359" s="33"/>
      <c r="R359" s="32"/>
      <c r="X359" s="34"/>
      <c r="Y359" s="34"/>
      <c r="AD359" s="34"/>
    </row>
    <row r="360" ht="15.75" customHeight="1">
      <c r="F360" s="32"/>
      <c r="P360" s="33"/>
      <c r="R360" s="32"/>
      <c r="X360" s="34"/>
      <c r="Y360" s="34"/>
      <c r="AD360" s="34"/>
    </row>
    <row r="361" ht="15.75" customHeight="1">
      <c r="F361" s="32"/>
      <c r="P361" s="33"/>
      <c r="R361" s="32"/>
      <c r="X361" s="34"/>
      <c r="Y361" s="34"/>
      <c r="AD361" s="34"/>
    </row>
    <row r="362" ht="15.75" customHeight="1">
      <c r="F362" s="32"/>
      <c r="P362" s="33"/>
      <c r="R362" s="32"/>
      <c r="X362" s="34"/>
      <c r="Y362" s="34"/>
      <c r="AD362" s="34"/>
    </row>
    <row r="363" ht="15.75" customHeight="1">
      <c r="F363" s="32"/>
      <c r="P363" s="33"/>
      <c r="R363" s="32"/>
      <c r="X363" s="34"/>
      <c r="Y363" s="34"/>
      <c r="AD363" s="34"/>
    </row>
    <row r="364" ht="15.75" customHeight="1">
      <c r="F364" s="32"/>
      <c r="P364" s="33"/>
      <c r="R364" s="32"/>
      <c r="X364" s="34"/>
      <c r="Y364" s="34"/>
      <c r="AD364" s="34"/>
    </row>
    <row r="365" ht="15.75" customHeight="1">
      <c r="F365" s="32"/>
      <c r="P365" s="33"/>
      <c r="R365" s="32"/>
      <c r="X365" s="34"/>
      <c r="Y365" s="34"/>
      <c r="AD365" s="34"/>
    </row>
    <row r="366" ht="15.75" customHeight="1">
      <c r="F366" s="32"/>
      <c r="P366" s="33"/>
      <c r="R366" s="32"/>
      <c r="X366" s="34"/>
      <c r="Y366" s="34"/>
      <c r="AD366" s="34"/>
    </row>
    <row r="367" ht="15.75" customHeight="1">
      <c r="F367" s="32"/>
      <c r="P367" s="33"/>
      <c r="R367" s="32"/>
      <c r="X367" s="34"/>
      <c r="Y367" s="34"/>
      <c r="AD367" s="34"/>
    </row>
    <row r="368" ht="15.75" customHeight="1">
      <c r="F368" s="32"/>
      <c r="P368" s="33"/>
      <c r="R368" s="32"/>
      <c r="X368" s="34"/>
      <c r="Y368" s="34"/>
      <c r="AD368" s="34"/>
    </row>
    <row r="369" ht="15.75" customHeight="1">
      <c r="F369" s="32"/>
      <c r="P369" s="33"/>
      <c r="R369" s="32"/>
      <c r="X369" s="34"/>
      <c r="Y369" s="34"/>
      <c r="AD369" s="34"/>
    </row>
    <row r="370" ht="15.75" customHeight="1">
      <c r="F370" s="32"/>
      <c r="P370" s="33"/>
      <c r="R370" s="32"/>
      <c r="X370" s="34"/>
      <c r="Y370" s="34"/>
      <c r="AD370" s="34"/>
    </row>
    <row r="371" ht="15.75" customHeight="1">
      <c r="F371" s="32"/>
      <c r="P371" s="33"/>
      <c r="R371" s="32"/>
      <c r="X371" s="34"/>
      <c r="Y371" s="34"/>
      <c r="AD371" s="34"/>
    </row>
    <row r="372" ht="15.75" customHeight="1">
      <c r="F372" s="32"/>
      <c r="P372" s="33"/>
      <c r="R372" s="32"/>
      <c r="X372" s="34"/>
      <c r="Y372" s="34"/>
      <c r="AD372" s="34"/>
    </row>
    <row r="373" ht="15.75" customHeight="1">
      <c r="F373" s="32"/>
      <c r="P373" s="33"/>
      <c r="R373" s="32"/>
      <c r="X373" s="34"/>
      <c r="Y373" s="34"/>
      <c r="AD373" s="34"/>
    </row>
    <row r="374" ht="15.75" customHeight="1">
      <c r="F374" s="32"/>
      <c r="P374" s="33"/>
      <c r="R374" s="32"/>
      <c r="X374" s="34"/>
      <c r="Y374" s="34"/>
      <c r="AD374" s="34"/>
    </row>
    <row r="375" ht="15.75" customHeight="1">
      <c r="F375" s="32"/>
      <c r="P375" s="33"/>
      <c r="R375" s="32"/>
      <c r="X375" s="34"/>
      <c r="Y375" s="34"/>
      <c r="AD375" s="34"/>
    </row>
    <row r="376" ht="15.75" customHeight="1">
      <c r="F376" s="32"/>
      <c r="P376" s="33"/>
      <c r="R376" s="32"/>
      <c r="X376" s="34"/>
      <c r="Y376" s="34"/>
      <c r="AD376" s="34"/>
    </row>
    <row r="377" ht="15.75" customHeight="1">
      <c r="F377" s="32"/>
      <c r="P377" s="33"/>
      <c r="R377" s="32"/>
      <c r="X377" s="34"/>
      <c r="Y377" s="34"/>
      <c r="AD377" s="34"/>
    </row>
    <row r="378" ht="15.75" customHeight="1">
      <c r="F378" s="32"/>
      <c r="P378" s="33"/>
      <c r="R378" s="32"/>
      <c r="X378" s="34"/>
      <c r="Y378" s="34"/>
      <c r="AD378" s="34"/>
    </row>
    <row r="379" ht="15.75" customHeight="1">
      <c r="F379" s="32"/>
      <c r="P379" s="33"/>
      <c r="R379" s="32"/>
      <c r="X379" s="34"/>
      <c r="Y379" s="34"/>
      <c r="AD379" s="34"/>
    </row>
    <row r="380" ht="15.75" customHeight="1">
      <c r="F380" s="32"/>
      <c r="P380" s="33"/>
      <c r="R380" s="32"/>
      <c r="X380" s="34"/>
      <c r="Y380" s="34"/>
      <c r="AD380" s="34"/>
    </row>
    <row r="381" ht="15.75" customHeight="1">
      <c r="F381" s="32"/>
      <c r="P381" s="33"/>
      <c r="R381" s="32"/>
      <c r="X381" s="34"/>
      <c r="Y381" s="34"/>
      <c r="AD381" s="34"/>
    </row>
    <row r="382" ht="15.75" customHeight="1">
      <c r="F382" s="32"/>
      <c r="P382" s="33"/>
      <c r="R382" s="32"/>
      <c r="X382" s="34"/>
      <c r="Y382" s="34"/>
      <c r="AD382" s="34"/>
    </row>
    <row r="383" ht="15.75" customHeight="1">
      <c r="F383" s="32"/>
      <c r="P383" s="33"/>
      <c r="R383" s="32"/>
      <c r="X383" s="34"/>
      <c r="Y383" s="34"/>
      <c r="AD383" s="34"/>
    </row>
    <row r="384" ht="15.75" customHeight="1">
      <c r="F384" s="32"/>
      <c r="P384" s="33"/>
      <c r="R384" s="32"/>
      <c r="X384" s="34"/>
      <c r="Y384" s="34"/>
      <c r="AD384" s="34"/>
    </row>
    <row r="385" ht="15.75" customHeight="1">
      <c r="F385" s="32"/>
      <c r="P385" s="33"/>
      <c r="R385" s="32"/>
      <c r="X385" s="34"/>
      <c r="Y385" s="34"/>
      <c r="AD385" s="34"/>
    </row>
    <row r="386" ht="15.75" customHeight="1">
      <c r="F386" s="32"/>
      <c r="P386" s="33"/>
      <c r="R386" s="32"/>
      <c r="X386" s="34"/>
      <c r="Y386" s="34"/>
      <c r="AD386" s="34"/>
    </row>
    <row r="387" ht="15.75" customHeight="1">
      <c r="F387" s="32"/>
      <c r="P387" s="33"/>
      <c r="R387" s="32"/>
      <c r="X387" s="34"/>
      <c r="Y387" s="34"/>
      <c r="AD387" s="34"/>
    </row>
    <row r="388" ht="15.75" customHeight="1">
      <c r="F388" s="32"/>
      <c r="P388" s="33"/>
      <c r="R388" s="32"/>
      <c r="X388" s="34"/>
      <c r="Y388" s="34"/>
      <c r="AD388" s="34"/>
    </row>
    <row r="389" ht="15.75" customHeight="1">
      <c r="F389" s="32"/>
      <c r="P389" s="33"/>
      <c r="R389" s="32"/>
      <c r="X389" s="34"/>
      <c r="Y389" s="34"/>
      <c r="AD389" s="34"/>
    </row>
    <row r="390" ht="15.75" customHeight="1">
      <c r="F390" s="32"/>
      <c r="P390" s="33"/>
      <c r="R390" s="32"/>
      <c r="X390" s="34"/>
      <c r="Y390" s="34"/>
      <c r="AD390" s="34"/>
    </row>
    <row r="391" ht="15.75" customHeight="1">
      <c r="F391" s="32"/>
      <c r="P391" s="33"/>
      <c r="R391" s="32"/>
      <c r="X391" s="34"/>
      <c r="Y391" s="34"/>
      <c r="AD391" s="34"/>
    </row>
    <row r="392" ht="15.75" customHeight="1">
      <c r="F392" s="32"/>
      <c r="P392" s="33"/>
      <c r="R392" s="32"/>
      <c r="X392" s="34"/>
      <c r="Y392" s="34"/>
      <c r="AD392" s="34"/>
    </row>
    <row r="393" ht="15.75" customHeight="1">
      <c r="F393" s="32"/>
      <c r="P393" s="33"/>
      <c r="R393" s="32"/>
      <c r="X393" s="34"/>
      <c r="Y393" s="34"/>
      <c r="AD393" s="34"/>
    </row>
    <row r="394" ht="15.75" customHeight="1">
      <c r="F394" s="32"/>
      <c r="P394" s="33"/>
      <c r="R394" s="32"/>
      <c r="X394" s="34"/>
      <c r="Y394" s="34"/>
      <c r="AD394" s="34"/>
    </row>
    <row r="395" ht="15.75" customHeight="1">
      <c r="F395" s="32"/>
      <c r="P395" s="33"/>
      <c r="R395" s="32"/>
      <c r="X395" s="34"/>
      <c r="Y395" s="34"/>
      <c r="AD395" s="34"/>
    </row>
    <row r="396" ht="15.75" customHeight="1">
      <c r="F396" s="32"/>
      <c r="P396" s="33"/>
      <c r="R396" s="32"/>
      <c r="X396" s="34"/>
      <c r="Y396" s="34"/>
      <c r="AD396" s="34"/>
    </row>
    <row r="397" ht="15.75" customHeight="1">
      <c r="F397" s="32"/>
      <c r="P397" s="33"/>
      <c r="R397" s="32"/>
      <c r="X397" s="34"/>
      <c r="Y397" s="34"/>
      <c r="AD397" s="34"/>
    </row>
    <row r="398" ht="15.75" customHeight="1">
      <c r="F398" s="32"/>
      <c r="P398" s="33"/>
      <c r="R398" s="32"/>
      <c r="X398" s="34"/>
      <c r="Y398" s="34"/>
      <c r="AD398" s="34"/>
    </row>
    <row r="399" ht="15.75" customHeight="1">
      <c r="F399" s="32"/>
      <c r="P399" s="33"/>
      <c r="R399" s="32"/>
      <c r="X399" s="34"/>
      <c r="Y399" s="34"/>
      <c r="AD399" s="34"/>
    </row>
    <row r="400" ht="15.75" customHeight="1">
      <c r="F400" s="32"/>
      <c r="P400" s="33"/>
      <c r="R400" s="32"/>
      <c r="X400" s="34"/>
      <c r="Y400" s="34"/>
      <c r="AD400" s="34"/>
    </row>
    <row r="401" ht="15.75" customHeight="1">
      <c r="F401" s="32"/>
      <c r="P401" s="33"/>
      <c r="R401" s="32"/>
      <c r="X401" s="34"/>
      <c r="Y401" s="34"/>
      <c r="AD401" s="34"/>
    </row>
    <row r="402" ht="15.75" customHeight="1">
      <c r="F402" s="32"/>
      <c r="P402" s="33"/>
      <c r="R402" s="32"/>
      <c r="X402" s="34"/>
      <c r="Y402" s="34"/>
      <c r="AD402" s="34"/>
    </row>
    <row r="403" ht="15.75" customHeight="1">
      <c r="F403" s="32"/>
      <c r="P403" s="33"/>
      <c r="R403" s="32"/>
      <c r="X403" s="34"/>
      <c r="Y403" s="34"/>
      <c r="AD403" s="34"/>
    </row>
    <row r="404" ht="15.75" customHeight="1">
      <c r="F404" s="32"/>
      <c r="P404" s="33"/>
      <c r="R404" s="32"/>
      <c r="X404" s="34"/>
      <c r="Y404" s="34"/>
      <c r="AD404" s="34"/>
    </row>
    <row r="405" ht="15.75" customHeight="1">
      <c r="F405" s="32"/>
      <c r="P405" s="33"/>
      <c r="R405" s="32"/>
      <c r="X405" s="34"/>
      <c r="Y405" s="34"/>
      <c r="AD405" s="34"/>
    </row>
    <row r="406" ht="15.75" customHeight="1">
      <c r="F406" s="32"/>
      <c r="P406" s="33"/>
      <c r="R406" s="32"/>
      <c r="X406" s="34"/>
      <c r="Y406" s="34"/>
      <c r="AD406" s="34"/>
    </row>
    <row r="407" ht="15.75" customHeight="1">
      <c r="F407" s="32"/>
      <c r="P407" s="33"/>
      <c r="R407" s="32"/>
      <c r="X407" s="34"/>
      <c r="Y407" s="34"/>
      <c r="AD407" s="34"/>
    </row>
    <row r="408" ht="15.75" customHeight="1">
      <c r="F408" s="32"/>
      <c r="P408" s="33"/>
      <c r="R408" s="32"/>
      <c r="X408" s="34"/>
      <c r="Y408" s="34"/>
      <c r="AD408" s="34"/>
    </row>
    <row r="409" ht="15.75" customHeight="1">
      <c r="F409" s="32"/>
      <c r="P409" s="33"/>
      <c r="R409" s="32"/>
      <c r="X409" s="34"/>
      <c r="Y409" s="34"/>
      <c r="AD409" s="34"/>
    </row>
    <row r="410" ht="15.75" customHeight="1">
      <c r="F410" s="32"/>
      <c r="P410" s="33"/>
      <c r="R410" s="32"/>
      <c r="X410" s="34"/>
      <c r="Y410" s="34"/>
      <c r="AD410" s="34"/>
    </row>
    <row r="411" ht="15.75" customHeight="1">
      <c r="F411" s="32"/>
      <c r="P411" s="33"/>
      <c r="R411" s="32"/>
      <c r="X411" s="34"/>
      <c r="Y411" s="34"/>
      <c r="AD411" s="34"/>
    </row>
    <row r="412" ht="15.75" customHeight="1">
      <c r="F412" s="32"/>
      <c r="P412" s="33"/>
      <c r="R412" s="32"/>
      <c r="X412" s="34"/>
      <c r="Y412" s="34"/>
      <c r="AD412" s="34"/>
    </row>
    <row r="413" ht="15.75" customHeight="1">
      <c r="F413" s="32"/>
      <c r="P413" s="33"/>
      <c r="R413" s="32"/>
      <c r="X413" s="34"/>
      <c r="Y413" s="34"/>
      <c r="AD413" s="34"/>
    </row>
    <row r="414" ht="15.75" customHeight="1">
      <c r="F414" s="32"/>
      <c r="P414" s="33"/>
      <c r="R414" s="32"/>
      <c r="X414" s="34"/>
      <c r="Y414" s="34"/>
      <c r="AD414" s="34"/>
    </row>
    <row r="415" ht="15.75" customHeight="1">
      <c r="F415" s="32"/>
      <c r="P415" s="33"/>
      <c r="R415" s="32"/>
      <c r="X415" s="34"/>
      <c r="Y415" s="34"/>
      <c r="AD415" s="34"/>
    </row>
    <row r="416" ht="15.75" customHeight="1">
      <c r="F416" s="32"/>
      <c r="P416" s="33"/>
      <c r="R416" s="32"/>
      <c r="X416" s="34"/>
      <c r="Y416" s="34"/>
      <c r="AD416" s="34"/>
    </row>
    <row r="417" ht="15.75" customHeight="1">
      <c r="F417" s="32"/>
      <c r="P417" s="33"/>
      <c r="R417" s="32"/>
      <c r="X417" s="34"/>
      <c r="Y417" s="34"/>
      <c r="AD417" s="34"/>
    </row>
    <row r="418" ht="15.75" customHeight="1">
      <c r="F418" s="32"/>
      <c r="P418" s="33"/>
      <c r="R418" s="32"/>
      <c r="X418" s="34"/>
      <c r="Y418" s="34"/>
      <c r="AD418" s="34"/>
    </row>
    <row r="419" ht="15.75" customHeight="1">
      <c r="F419" s="32"/>
      <c r="P419" s="33"/>
      <c r="R419" s="32"/>
      <c r="X419" s="34"/>
      <c r="Y419" s="34"/>
      <c r="AD419" s="34"/>
    </row>
    <row r="420" ht="15.75" customHeight="1">
      <c r="F420" s="32"/>
      <c r="P420" s="33"/>
      <c r="R420" s="32"/>
      <c r="X420" s="34"/>
      <c r="Y420" s="34"/>
      <c r="AD420" s="34"/>
    </row>
    <row r="421" ht="15.75" customHeight="1">
      <c r="F421" s="32"/>
      <c r="P421" s="33"/>
      <c r="R421" s="32"/>
      <c r="X421" s="34"/>
      <c r="Y421" s="34"/>
      <c r="AD421" s="34"/>
    </row>
    <row r="422" ht="15.75" customHeight="1">
      <c r="F422" s="32"/>
      <c r="P422" s="33"/>
      <c r="R422" s="32"/>
      <c r="X422" s="34"/>
      <c r="Y422" s="34"/>
      <c r="AD422" s="34"/>
    </row>
    <row r="423" ht="15.75" customHeight="1">
      <c r="F423" s="32"/>
      <c r="P423" s="33"/>
      <c r="R423" s="32"/>
      <c r="X423" s="34"/>
      <c r="Y423" s="34"/>
      <c r="AD423" s="34"/>
    </row>
    <row r="424" ht="15.75" customHeight="1">
      <c r="F424" s="32"/>
      <c r="P424" s="33"/>
      <c r="R424" s="32"/>
      <c r="X424" s="34"/>
      <c r="Y424" s="34"/>
      <c r="AD424" s="34"/>
    </row>
    <row r="425" ht="15.75" customHeight="1">
      <c r="F425" s="32"/>
      <c r="P425" s="33"/>
      <c r="R425" s="32"/>
      <c r="X425" s="34"/>
      <c r="Y425" s="34"/>
      <c r="AD425" s="34"/>
    </row>
    <row r="426" ht="15.75" customHeight="1">
      <c r="F426" s="32"/>
      <c r="P426" s="33"/>
      <c r="R426" s="32"/>
      <c r="X426" s="34"/>
      <c r="Y426" s="34"/>
      <c r="AD426" s="34"/>
    </row>
    <row r="427" ht="15.75" customHeight="1">
      <c r="F427" s="32"/>
      <c r="P427" s="33"/>
      <c r="R427" s="32"/>
      <c r="X427" s="34"/>
      <c r="Y427" s="34"/>
      <c r="AD427" s="34"/>
    </row>
    <row r="428" ht="15.75" customHeight="1">
      <c r="F428" s="32"/>
      <c r="P428" s="33"/>
      <c r="R428" s="32"/>
      <c r="X428" s="34"/>
      <c r="Y428" s="34"/>
      <c r="AD428" s="34"/>
    </row>
    <row r="429" ht="15.75" customHeight="1">
      <c r="F429" s="32"/>
      <c r="P429" s="33"/>
      <c r="R429" s="32"/>
      <c r="X429" s="34"/>
      <c r="Y429" s="34"/>
      <c r="AD429" s="34"/>
    </row>
    <row r="430" ht="15.75" customHeight="1">
      <c r="F430" s="32"/>
      <c r="P430" s="33"/>
      <c r="R430" s="32"/>
      <c r="X430" s="34"/>
      <c r="Y430" s="34"/>
      <c r="AD430" s="34"/>
    </row>
    <row r="431" ht="15.75" customHeight="1">
      <c r="F431" s="32"/>
      <c r="P431" s="33"/>
      <c r="R431" s="32"/>
      <c r="X431" s="34"/>
      <c r="Y431" s="34"/>
      <c r="AD431" s="34"/>
    </row>
    <row r="432" ht="15.75" customHeight="1">
      <c r="F432" s="32"/>
      <c r="P432" s="33"/>
      <c r="R432" s="32"/>
      <c r="X432" s="34"/>
      <c r="Y432" s="34"/>
      <c r="AD432" s="34"/>
    </row>
    <row r="433" ht="15.75" customHeight="1">
      <c r="F433" s="32"/>
      <c r="P433" s="33"/>
      <c r="R433" s="32"/>
      <c r="X433" s="34"/>
      <c r="Y433" s="34"/>
      <c r="AD433" s="34"/>
    </row>
    <row r="434" ht="15.75" customHeight="1">
      <c r="F434" s="32"/>
      <c r="P434" s="33"/>
      <c r="R434" s="32"/>
      <c r="X434" s="34"/>
      <c r="Y434" s="34"/>
      <c r="AD434" s="34"/>
    </row>
    <row r="435" ht="15.75" customHeight="1">
      <c r="F435" s="32"/>
      <c r="P435" s="33"/>
      <c r="R435" s="32"/>
      <c r="X435" s="34"/>
      <c r="Y435" s="34"/>
      <c r="AD435" s="34"/>
    </row>
    <row r="436" ht="15.75" customHeight="1">
      <c r="F436" s="32"/>
      <c r="P436" s="33"/>
      <c r="R436" s="32"/>
      <c r="X436" s="34"/>
      <c r="Y436" s="34"/>
      <c r="AD436" s="34"/>
    </row>
    <row r="437" ht="15.75" customHeight="1">
      <c r="F437" s="32"/>
      <c r="P437" s="33"/>
      <c r="R437" s="32"/>
      <c r="X437" s="34"/>
      <c r="Y437" s="34"/>
      <c r="AD437" s="34"/>
    </row>
    <row r="438" ht="15.75" customHeight="1">
      <c r="F438" s="32"/>
      <c r="P438" s="33"/>
      <c r="R438" s="32"/>
      <c r="X438" s="34"/>
      <c r="Y438" s="34"/>
      <c r="AD438" s="34"/>
    </row>
    <row r="439" ht="15.75" customHeight="1">
      <c r="F439" s="32"/>
      <c r="P439" s="33"/>
      <c r="R439" s="32"/>
      <c r="X439" s="34"/>
      <c r="Y439" s="34"/>
      <c r="AD439" s="34"/>
    </row>
    <row r="440" ht="15.75" customHeight="1">
      <c r="F440" s="32"/>
      <c r="P440" s="33"/>
      <c r="R440" s="32"/>
      <c r="X440" s="34"/>
      <c r="Y440" s="34"/>
      <c r="AD440" s="34"/>
    </row>
    <row r="441" ht="15.75" customHeight="1">
      <c r="F441" s="32"/>
      <c r="P441" s="33"/>
      <c r="R441" s="32"/>
      <c r="X441" s="34"/>
      <c r="Y441" s="34"/>
      <c r="AD441" s="34"/>
    </row>
    <row r="442" ht="15.75" customHeight="1">
      <c r="F442" s="32"/>
      <c r="P442" s="33"/>
      <c r="R442" s="32"/>
      <c r="X442" s="34"/>
      <c r="Y442" s="34"/>
      <c r="AD442" s="34"/>
    </row>
    <row r="443" ht="15.75" customHeight="1">
      <c r="F443" s="32"/>
      <c r="P443" s="33"/>
      <c r="R443" s="32"/>
      <c r="X443" s="34"/>
      <c r="Y443" s="34"/>
      <c r="AD443" s="34"/>
    </row>
    <row r="444" ht="15.75" customHeight="1">
      <c r="F444" s="32"/>
      <c r="P444" s="33"/>
      <c r="R444" s="32"/>
      <c r="X444" s="34"/>
      <c r="Y444" s="34"/>
      <c r="AD444" s="34"/>
    </row>
    <row r="445" ht="15.75" customHeight="1">
      <c r="F445" s="32"/>
      <c r="P445" s="33"/>
      <c r="R445" s="32"/>
      <c r="X445" s="34"/>
      <c r="Y445" s="34"/>
      <c r="AD445" s="34"/>
    </row>
    <row r="446" ht="15.75" customHeight="1">
      <c r="F446" s="32"/>
      <c r="P446" s="33"/>
      <c r="R446" s="32"/>
      <c r="X446" s="34"/>
      <c r="Y446" s="34"/>
      <c r="AD446" s="34"/>
    </row>
    <row r="447" ht="15.75" customHeight="1">
      <c r="F447" s="32"/>
      <c r="P447" s="33"/>
      <c r="R447" s="32"/>
      <c r="X447" s="34"/>
      <c r="Y447" s="34"/>
      <c r="AD447" s="34"/>
    </row>
    <row r="448" ht="15.75" customHeight="1">
      <c r="F448" s="32"/>
      <c r="P448" s="33"/>
      <c r="R448" s="32"/>
      <c r="X448" s="34"/>
      <c r="Y448" s="34"/>
      <c r="AD448" s="34"/>
    </row>
    <row r="449" ht="15.75" customHeight="1">
      <c r="F449" s="32"/>
      <c r="P449" s="33"/>
      <c r="R449" s="32"/>
      <c r="X449" s="34"/>
      <c r="Y449" s="34"/>
      <c r="AD449" s="34"/>
    </row>
    <row r="450" ht="15.75" customHeight="1">
      <c r="F450" s="32"/>
      <c r="P450" s="33"/>
      <c r="R450" s="32"/>
      <c r="X450" s="34"/>
      <c r="Y450" s="34"/>
      <c r="AD450" s="34"/>
    </row>
    <row r="451" ht="15.75" customHeight="1">
      <c r="F451" s="32"/>
      <c r="P451" s="33"/>
      <c r="R451" s="32"/>
      <c r="X451" s="34"/>
      <c r="Y451" s="34"/>
      <c r="AD451" s="34"/>
    </row>
    <row r="452" ht="15.75" customHeight="1">
      <c r="F452" s="32"/>
      <c r="P452" s="33"/>
      <c r="R452" s="32"/>
      <c r="X452" s="34"/>
      <c r="Y452" s="34"/>
      <c r="AD452" s="34"/>
    </row>
    <row r="453" ht="15.75" customHeight="1">
      <c r="F453" s="32"/>
      <c r="P453" s="33"/>
      <c r="R453" s="32"/>
      <c r="X453" s="34"/>
      <c r="Y453" s="34"/>
      <c r="AD453" s="34"/>
    </row>
    <row r="454" ht="15.75" customHeight="1">
      <c r="F454" s="32"/>
      <c r="P454" s="33"/>
      <c r="R454" s="32"/>
      <c r="X454" s="34"/>
      <c r="Y454" s="34"/>
      <c r="AD454" s="34"/>
    </row>
    <row r="455" ht="15.75" customHeight="1">
      <c r="F455" s="32"/>
      <c r="P455" s="33"/>
      <c r="R455" s="32"/>
      <c r="X455" s="34"/>
      <c r="Y455" s="34"/>
      <c r="AD455" s="34"/>
    </row>
    <row r="456" ht="15.75" customHeight="1">
      <c r="F456" s="32"/>
      <c r="P456" s="33"/>
      <c r="R456" s="32"/>
      <c r="X456" s="34"/>
      <c r="Y456" s="34"/>
      <c r="AD456" s="34"/>
    </row>
    <row r="457" ht="15.75" customHeight="1">
      <c r="F457" s="32"/>
      <c r="P457" s="33"/>
      <c r="R457" s="32"/>
      <c r="X457" s="34"/>
      <c r="Y457" s="34"/>
      <c r="AD457" s="34"/>
    </row>
    <row r="458" ht="15.75" customHeight="1">
      <c r="F458" s="32"/>
      <c r="P458" s="33"/>
      <c r="R458" s="32"/>
      <c r="X458" s="34"/>
      <c r="Y458" s="34"/>
      <c r="AD458" s="34"/>
    </row>
    <row r="459" ht="15.75" customHeight="1">
      <c r="F459" s="32"/>
      <c r="P459" s="33"/>
      <c r="R459" s="32"/>
      <c r="X459" s="34"/>
      <c r="Y459" s="34"/>
      <c r="AD459" s="34"/>
    </row>
    <row r="460" ht="15.75" customHeight="1">
      <c r="F460" s="32"/>
      <c r="P460" s="33"/>
      <c r="R460" s="32"/>
      <c r="X460" s="34"/>
      <c r="Y460" s="34"/>
      <c r="AD460" s="34"/>
    </row>
    <row r="461" ht="15.75" customHeight="1">
      <c r="F461" s="32"/>
      <c r="P461" s="33"/>
      <c r="R461" s="32"/>
      <c r="X461" s="34"/>
      <c r="Y461" s="34"/>
      <c r="AD461" s="34"/>
    </row>
    <row r="462" ht="15.75" customHeight="1">
      <c r="F462" s="32"/>
      <c r="P462" s="33"/>
      <c r="R462" s="32"/>
      <c r="X462" s="34"/>
      <c r="Y462" s="34"/>
      <c r="AD462" s="34"/>
    </row>
    <row r="463" ht="15.75" customHeight="1">
      <c r="F463" s="32"/>
      <c r="P463" s="33"/>
      <c r="R463" s="32"/>
      <c r="X463" s="34"/>
      <c r="Y463" s="34"/>
      <c r="AD463" s="34"/>
    </row>
    <row r="464" ht="15.75" customHeight="1">
      <c r="F464" s="32"/>
      <c r="P464" s="33"/>
      <c r="R464" s="32"/>
      <c r="X464" s="34"/>
      <c r="Y464" s="34"/>
      <c r="AD464" s="34"/>
    </row>
    <row r="465" ht="15.75" customHeight="1">
      <c r="F465" s="32"/>
      <c r="P465" s="33"/>
      <c r="R465" s="32"/>
      <c r="X465" s="34"/>
      <c r="Y465" s="34"/>
      <c r="AD465" s="34"/>
    </row>
    <row r="466" ht="15.75" customHeight="1">
      <c r="F466" s="32"/>
      <c r="P466" s="33"/>
      <c r="R466" s="32"/>
      <c r="X466" s="34"/>
      <c r="Y466" s="34"/>
      <c r="AD466" s="34"/>
    </row>
    <row r="467" ht="15.75" customHeight="1">
      <c r="F467" s="32"/>
      <c r="P467" s="33"/>
      <c r="R467" s="32"/>
      <c r="X467" s="34"/>
      <c r="Y467" s="34"/>
      <c r="AD467" s="34"/>
    </row>
    <row r="468" ht="15.75" customHeight="1">
      <c r="F468" s="32"/>
      <c r="P468" s="33"/>
      <c r="R468" s="32"/>
      <c r="X468" s="34"/>
      <c r="Y468" s="34"/>
      <c r="AD468" s="34"/>
    </row>
    <row r="469" ht="15.75" customHeight="1">
      <c r="F469" s="32"/>
      <c r="P469" s="33"/>
      <c r="R469" s="32"/>
      <c r="X469" s="34"/>
      <c r="Y469" s="34"/>
      <c r="AD469" s="34"/>
    </row>
    <row r="470" ht="15.75" customHeight="1">
      <c r="F470" s="32"/>
      <c r="P470" s="33"/>
      <c r="R470" s="32"/>
      <c r="X470" s="34"/>
      <c r="Y470" s="34"/>
      <c r="AD470" s="34"/>
    </row>
    <row r="471" ht="15.75" customHeight="1">
      <c r="F471" s="32"/>
      <c r="P471" s="33"/>
      <c r="R471" s="32"/>
      <c r="X471" s="34"/>
      <c r="Y471" s="34"/>
      <c r="AD471" s="34"/>
    </row>
    <row r="472" ht="15.75" customHeight="1">
      <c r="F472" s="32"/>
      <c r="P472" s="33"/>
      <c r="R472" s="32"/>
      <c r="X472" s="34"/>
      <c r="Y472" s="34"/>
      <c r="AD472" s="34"/>
    </row>
    <row r="473" ht="15.75" customHeight="1">
      <c r="F473" s="32"/>
      <c r="P473" s="33"/>
      <c r="R473" s="32"/>
      <c r="X473" s="34"/>
      <c r="Y473" s="34"/>
      <c r="AD473" s="34"/>
    </row>
    <row r="474" ht="15.75" customHeight="1">
      <c r="F474" s="32"/>
      <c r="P474" s="33"/>
      <c r="R474" s="32"/>
      <c r="X474" s="34"/>
      <c r="Y474" s="34"/>
      <c r="AD474" s="34"/>
    </row>
    <row r="475" ht="15.75" customHeight="1">
      <c r="F475" s="32"/>
      <c r="P475" s="33"/>
      <c r="R475" s="32"/>
      <c r="X475" s="34"/>
      <c r="Y475" s="34"/>
      <c r="AD475" s="34"/>
    </row>
    <row r="476" ht="15.75" customHeight="1">
      <c r="F476" s="32"/>
      <c r="P476" s="33"/>
      <c r="R476" s="32"/>
      <c r="X476" s="34"/>
      <c r="Y476" s="34"/>
      <c r="AD476" s="34"/>
    </row>
    <row r="477" ht="15.75" customHeight="1">
      <c r="F477" s="32"/>
      <c r="P477" s="33"/>
      <c r="R477" s="32"/>
      <c r="X477" s="34"/>
      <c r="Y477" s="34"/>
      <c r="AD477" s="34"/>
    </row>
    <row r="478" ht="15.75" customHeight="1">
      <c r="F478" s="32"/>
      <c r="P478" s="33"/>
      <c r="R478" s="32"/>
      <c r="X478" s="34"/>
      <c r="Y478" s="34"/>
      <c r="AD478" s="34"/>
    </row>
    <row r="479" ht="15.75" customHeight="1">
      <c r="F479" s="32"/>
      <c r="P479" s="33"/>
      <c r="R479" s="32"/>
      <c r="X479" s="34"/>
      <c r="Y479" s="34"/>
      <c r="AD479" s="34"/>
    </row>
    <row r="480" ht="15.75" customHeight="1">
      <c r="F480" s="32"/>
      <c r="P480" s="33"/>
      <c r="R480" s="32"/>
      <c r="X480" s="34"/>
      <c r="Y480" s="34"/>
      <c r="AD480" s="34"/>
    </row>
    <row r="481" ht="15.75" customHeight="1">
      <c r="F481" s="32"/>
      <c r="P481" s="33"/>
      <c r="R481" s="32"/>
      <c r="X481" s="34"/>
      <c r="Y481" s="34"/>
      <c r="AD481" s="34"/>
    </row>
    <row r="482" ht="15.75" customHeight="1">
      <c r="F482" s="32"/>
      <c r="P482" s="33"/>
      <c r="R482" s="32"/>
      <c r="X482" s="34"/>
      <c r="Y482" s="34"/>
      <c r="AD482" s="34"/>
    </row>
    <row r="483" ht="15.75" customHeight="1">
      <c r="F483" s="32"/>
      <c r="P483" s="33"/>
      <c r="R483" s="32"/>
      <c r="X483" s="34"/>
      <c r="Y483" s="34"/>
      <c r="AD483" s="34"/>
    </row>
    <row r="484" ht="15.75" customHeight="1">
      <c r="F484" s="32"/>
      <c r="P484" s="33"/>
      <c r="R484" s="32"/>
      <c r="X484" s="34"/>
      <c r="Y484" s="34"/>
      <c r="AD484" s="34"/>
    </row>
    <row r="485" ht="15.75" customHeight="1">
      <c r="F485" s="32"/>
      <c r="P485" s="33"/>
      <c r="R485" s="32"/>
      <c r="X485" s="34"/>
      <c r="Y485" s="34"/>
      <c r="AD485" s="34"/>
    </row>
    <row r="486" ht="15.75" customHeight="1">
      <c r="F486" s="32"/>
      <c r="P486" s="33"/>
      <c r="R486" s="32"/>
      <c r="X486" s="34"/>
      <c r="Y486" s="34"/>
      <c r="AD486" s="34"/>
    </row>
    <row r="487" ht="15.75" customHeight="1">
      <c r="F487" s="32"/>
      <c r="P487" s="33"/>
      <c r="R487" s="32"/>
      <c r="X487" s="34"/>
      <c r="Y487" s="34"/>
      <c r="AD487" s="34"/>
    </row>
    <row r="488" ht="15.75" customHeight="1">
      <c r="F488" s="32"/>
      <c r="P488" s="33"/>
      <c r="R488" s="32"/>
      <c r="X488" s="34"/>
      <c r="Y488" s="34"/>
      <c r="AD488" s="34"/>
    </row>
    <row r="489" ht="15.75" customHeight="1">
      <c r="F489" s="32"/>
      <c r="P489" s="33"/>
      <c r="R489" s="32"/>
      <c r="X489" s="34"/>
      <c r="Y489" s="34"/>
      <c r="AD489" s="34"/>
    </row>
    <row r="490" ht="15.75" customHeight="1">
      <c r="F490" s="32"/>
      <c r="P490" s="33"/>
      <c r="R490" s="32"/>
      <c r="X490" s="34"/>
      <c r="Y490" s="34"/>
      <c r="AD490" s="34"/>
    </row>
    <row r="491" ht="15.75" customHeight="1">
      <c r="F491" s="32"/>
      <c r="P491" s="33"/>
      <c r="R491" s="32"/>
      <c r="X491" s="34"/>
      <c r="Y491" s="34"/>
      <c r="AD491" s="34"/>
    </row>
    <row r="492" ht="15.75" customHeight="1">
      <c r="F492" s="32"/>
      <c r="P492" s="33"/>
      <c r="R492" s="32"/>
      <c r="X492" s="34"/>
      <c r="Y492" s="34"/>
      <c r="AD492" s="34"/>
    </row>
    <row r="493" ht="15.75" customHeight="1">
      <c r="F493" s="32"/>
      <c r="P493" s="33"/>
      <c r="R493" s="32"/>
      <c r="X493" s="34"/>
      <c r="Y493" s="34"/>
      <c r="AD493" s="34"/>
    </row>
    <row r="494" ht="15.75" customHeight="1">
      <c r="F494" s="32"/>
      <c r="P494" s="33"/>
      <c r="R494" s="32"/>
      <c r="X494" s="34"/>
      <c r="Y494" s="34"/>
      <c r="AD494" s="34"/>
    </row>
    <row r="495" ht="15.75" customHeight="1">
      <c r="F495" s="32"/>
      <c r="P495" s="33"/>
      <c r="R495" s="32"/>
      <c r="X495" s="34"/>
      <c r="Y495" s="34"/>
      <c r="AD495" s="34"/>
    </row>
    <row r="496" ht="15.75" customHeight="1">
      <c r="F496" s="32"/>
      <c r="P496" s="33"/>
      <c r="R496" s="32"/>
      <c r="X496" s="34"/>
      <c r="Y496" s="34"/>
      <c r="AD496" s="34"/>
    </row>
    <row r="497" ht="15.75" customHeight="1">
      <c r="F497" s="32"/>
      <c r="P497" s="33"/>
      <c r="R497" s="32"/>
      <c r="X497" s="34"/>
      <c r="Y497" s="34"/>
      <c r="AD497" s="34"/>
    </row>
    <row r="498" ht="15.75" customHeight="1">
      <c r="F498" s="32"/>
      <c r="P498" s="33"/>
      <c r="R498" s="32"/>
      <c r="X498" s="34"/>
      <c r="Y498" s="34"/>
      <c r="AD498" s="34"/>
    </row>
    <row r="499" ht="15.75" customHeight="1">
      <c r="F499" s="32"/>
      <c r="P499" s="33"/>
      <c r="R499" s="32"/>
      <c r="X499" s="34"/>
      <c r="Y499" s="34"/>
      <c r="AD499" s="34"/>
    </row>
    <row r="500" ht="15.75" customHeight="1">
      <c r="F500" s="32"/>
      <c r="P500" s="33"/>
      <c r="R500" s="32"/>
      <c r="X500" s="34"/>
      <c r="Y500" s="34"/>
      <c r="AD500" s="34"/>
    </row>
    <row r="501" ht="15.75" customHeight="1">
      <c r="F501" s="32"/>
      <c r="P501" s="33"/>
      <c r="R501" s="32"/>
      <c r="X501" s="34"/>
      <c r="Y501" s="34"/>
      <c r="AD501" s="34"/>
    </row>
    <row r="502" ht="15.75" customHeight="1">
      <c r="F502" s="32"/>
      <c r="P502" s="33"/>
      <c r="R502" s="32"/>
      <c r="X502" s="34"/>
      <c r="Y502" s="34"/>
      <c r="AD502" s="34"/>
    </row>
    <row r="503" ht="15.75" customHeight="1">
      <c r="F503" s="32"/>
      <c r="P503" s="33"/>
      <c r="R503" s="32"/>
      <c r="X503" s="34"/>
      <c r="Y503" s="34"/>
      <c r="AD503" s="34"/>
    </row>
    <row r="504" ht="15.75" customHeight="1">
      <c r="F504" s="32"/>
      <c r="P504" s="33"/>
      <c r="R504" s="32"/>
      <c r="X504" s="34"/>
      <c r="Y504" s="34"/>
      <c r="AD504" s="34"/>
    </row>
    <row r="505" ht="15.75" customHeight="1">
      <c r="F505" s="32"/>
      <c r="P505" s="33"/>
      <c r="R505" s="32"/>
      <c r="X505" s="34"/>
      <c r="Y505" s="34"/>
      <c r="AD505" s="34"/>
    </row>
    <row r="506" ht="15.75" customHeight="1">
      <c r="F506" s="32"/>
      <c r="P506" s="33"/>
      <c r="R506" s="32"/>
      <c r="X506" s="34"/>
      <c r="Y506" s="34"/>
      <c r="AD506" s="34"/>
    </row>
    <row r="507" ht="15.75" customHeight="1">
      <c r="F507" s="32"/>
      <c r="P507" s="33"/>
      <c r="R507" s="32"/>
      <c r="X507" s="34"/>
      <c r="Y507" s="34"/>
      <c r="AD507" s="34"/>
    </row>
    <row r="508" ht="15.75" customHeight="1">
      <c r="F508" s="32"/>
      <c r="P508" s="33"/>
      <c r="R508" s="32"/>
      <c r="X508" s="34"/>
      <c r="Y508" s="34"/>
      <c r="AD508" s="34"/>
    </row>
    <row r="509" ht="15.75" customHeight="1">
      <c r="F509" s="32"/>
      <c r="P509" s="33"/>
      <c r="R509" s="32"/>
      <c r="X509" s="34"/>
      <c r="Y509" s="34"/>
      <c r="AD509" s="34"/>
    </row>
    <row r="510" ht="15.75" customHeight="1">
      <c r="F510" s="32"/>
      <c r="P510" s="33"/>
      <c r="R510" s="32"/>
      <c r="X510" s="34"/>
      <c r="Y510" s="34"/>
      <c r="AD510" s="34"/>
    </row>
    <row r="511" ht="15.75" customHeight="1">
      <c r="F511" s="32"/>
      <c r="P511" s="33"/>
      <c r="R511" s="32"/>
      <c r="X511" s="34"/>
      <c r="Y511" s="34"/>
      <c r="AD511" s="34"/>
    </row>
    <row r="512" ht="15.75" customHeight="1">
      <c r="F512" s="32"/>
      <c r="P512" s="33"/>
      <c r="R512" s="32"/>
      <c r="X512" s="34"/>
      <c r="Y512" s="34"/>
      <c r="AD512" s="34"/>
    </row>
    <row r="513" ht="15.75" customHeight="1">
      <c r="F513" s="32"/>
      <c r="P513" s="33"/>
      <c r="R513" s="32"/>
      <c r="X513" s="34"/>
      <c r="Y513" s="34"/>
      <c r="AD513" s="34"/>
    </row>
    <row r="514" ht="15.75" customHeight="1">
      <c r="F514" s="32"/>
      <c r="P514" s="33"/>
      <c r="R514" s="32"/>
      <c r="X514" s="34"/>
      <c r="Y514" s="34"/>
      <c r="AD514" s="34"/>
    </row>
    <row r="515" ht="15.75" customHeight="1">
      <c r="F515" s="32"/>
      <c r="P515" s="33"/>
      <c r="R515" s="32"/>
      <c r="X515" s="34"/>
      <c r="Y515" s="34"/>
      <c r="AD515" s="34"/>
    </row>
    <row r="516" ht="15.75" customHeight="1">
      <c r="F516" s="32"/>
      <c r="P516" s="33"/>
      <c r="R516" s="32"/>
      <c r="X516" s="34"/>
      <c r="Y516" s="34"/>
      <c r="AD516" s="34"/>
    </row>
    <row r="517" ht="15.75" customHeight="1">
      <c r="F517" s="32"/>
      <c r="P517" s="33"/>
      <c r="R517" s="32"/>
      <c r="X517" s="34"/>
      <c r="Y517" s="34"/>
      <c r="AD517" s="34"/>
    </row>
    <row r="518" ht="15.75" customHeight="1">
      <c r="F518" s="32"/>
      <c r="P518" s="33"/>
      <c r="R518" s="32"/>
      <c r="X518" s="34"/>
      <c r="Y518" s="34"/>
      <c r="AD518" s="34"/>
    </row>
    <row r="519" ht="15.75" customHeight="1">
      <c r="F519" s="32"/>
      <c r="P519" s="33"/>
      <c r="R519" s="32"/>
      <c r="X519" s="34"/>
      <c r="Y519" s="34"/>
      <c r="AD519" s="34"/>
    </row>
    <row r="520" ht="15.75" customHeight="1">
      <c r="F520" s="32"/>
      <c r="P520" s="33"/>
      <c r="R520" s="32"/>
      <c r="X520" s="34"/>
      <c r="Y520" s="34"/>
      <c r="AD520" s="34"/>
    </row>
    <row r="521" ht="15.75" customHeight="1">
      <c r="F521" s="32"/>
      <c r="P521" s="33"/>
      <c r="R521" s="32"/>
      <c r="X521" s="34"/>
      <c r="Y521" s="34"/>
      <c r="AD521" s="34"/>
    </row>
    <row r="522" ht="15.75" customHeight="1">
      <c r="F522" s="32"/>
      <c r="P522" s="33"/>
      <c r="R522" s="32"/>
      <c r="X522" s="34"/>
      <c r="Y522" s="34"/>
      <c r="AD522" s="34"/>
    </row>
    <row r="523" ht="15.75" customHeight="1">
      <c r="F523" s="32"/>
      <c r="P523" s="33"/>
      <c r="R523" s="32"/>
      <c r="X523" s="34"/>
      <c r="Y523" s="34"/>
      <c r="AD523" s="34"/>
    </row>
    <row r="524" ht="15.75" customHeight="1">
      <c r="F524" s="32"/>
      <c r="P524" s="33"/>
      <c r="R524" s="32"/>
      <c r="X524" s="34"/>
      <c r="Y524" s="34"/>
      <c r="AD524" s="34"/>
    </row>
    <row r="525" ht="15.75" customHeight="1">
      <c r="F525" s="32"/>
      <c r="P525" s="33"/>
      <c r="R525" s="32"/>
      <c r="X525" s="34"/>
      <c r="Y525" s="34"/>
      <c r="AD525" s="34"/>
    </row>
    <row r="526" ht="15.75" customHeight="1">
      <c r="F526" s="32"/>
      <c r="P526" s="33"/>
      <c r="R526" s="32"/>
      <c r="X526" s="34"/>
      <c r="Y526" s="34"/>
      <c r="AD526" s="34"/>
    </row>
    <row r="527" ht="15.75" customHeight="1">
      <c r="F527" s="32"/>
      <c r="P527" s="33"/>
      <c r="R527" s="32"/>
      <c r="X527" s="34"/>
      <c r="Y527" s="34"/>
      <c r="AD527" s="34"/>
    </row>
    <row r="528" ht="15.75" customHeight="1">
      <c r="F528" s="32"/>
      <c r="P528" s="33"/>
      <c r="R528" s="32"/>
      <c r="X528" s="34"/>
      <c r="Y528" s="34"/>
      <c r="AD528" s="34"/>
    </row>
    <row r="529" ht="15.75" customHeight="1">
      <c r="F529" s="32"/>
      <c r="P529" s="33"/>
      <c r="R529" s="32"/>
      <c r="X529" s="34"/>
      <c r="Y529" s="34"/>
      <c r="AD529" s="34"/>
    </row>
    <row r="530" ht="15.75" customHeight="1">
      <c r="F530" s="32"/>
      <c r="P530" s="33"/>
      <c r="R530" s="32"/>
      <c r="X530" s="34"/>
      <c r="Y530" s="34"/>
      <c r="AD530" s="34"/>
    </row>
    <row r="531" ht="15.75" customHeight="1">
      <c r="F531" s="32"/>
      <c r="P531" s="33"/>
      <c r="R531" s="32"/>
      <c r="X531" s="34"/>
      <c r="Y531" s="34"/>
      <c r="AD531" s="34"/>
    </row>
    <row r="532" ht="15.75" customHeight="1">
      <c r="F532" s="32"/>
      <c r="P532" s="33"/>
      <c r="R532" s="32"/>
      <c r="X532" s="34"/>
      <c r="Y532" s="34"/>
      <c r="AD532" s="34"/>
    </row>
    <row r="533" ht="15.75" customHeight="1">
      <c r="F533" s="32"/>
      <c r="P533" s="33"/>
      <c r="R533" s="32"/>
      <c r="X533" s="34"/>
      <c r="Y533" s="34"/>
      <c r="AD533" s="34"/>
    </row>
    <row r="534" ht="15.75" customHeight="1">
      <c r="F534" s="32"/>
      <c r="P534" s="33"/>
      <c r="R534" s="32"/>
      <c r="X534" s="34"/>
      <c r="Y534" s="34"/>
      <c r="AD534" s="34"/>
    </row>
    <row r="535" ht="15.75" customHeight="1">
      <c r="F535" s="32"/>
      <c r="P535" s="33"/>
      <c r="R535" s="32"/>
      <c r="X535" s="34"/>
      <c r="Y535" s="34"/>
      <c r="AD535" s="34"/>
    </row>
    <row r="536" ht="15.75" customHeight="1">
      <c r="F536" s="32"/>
      <c r="P536" s="33"/>
      <c r="R536" s="32"/>
      <c r="X536" s="34"/>
      <c r="Y536" s="34"/>
      <c r="AD536" s="34"/>
    </row>
    <row r="537" ht="15.75" customHeight="1">
      <c r="F537" s="32"/>
      <c r="P537" s="33"/>
      <c r="R537" s="32"/>
      <c r="X537" s="34"/>
      <c r="Y537" s="34"/>
      <c r="AD537" s="34"/>
    </row>
    <row r="538" ht="15.75" customHeight="1">
      <c r="F538" s="32"/>
      <c r="P538" s="33"/>
      <c r="R538" s="32"/>
      <c r="X538" s="34"/>
      <c r="Y538" s="34"/>
      <c r="AD538" s="34"/>
    </row>
    <row r="539" ht="15.75" customHeight="1">
      <c r="F539" s="32"/>
      <c r="P539" s="33"/>
      <c r="R539" s="32"/>
      <c r="X539" s="34"/>
      <c r="Y539" s="34"/>
      <c r="AD539" s="34"/>
    </row>
    <row r="540" ht="15.75" customHeight="1">
      <c r="F540" s="32"/>
      <c r="P540" s="33"/>
      <c r="R540" s="32"/>
      <c r="X540" s="34"/>
      <c r="Y540" s="34"/>
      <c r="AD540" s="34"/>
    </row>
    <row r="541" ht="15.75" customHeight="1">
      <c r="F541" s="32"/>
      <c r="P541" s="33"/>
      <c r="R541" s="32"/>
      <c r="X541" s="34"/>
      <c r="Y541" s="34"/>
      <c r="AD541" s="34"/>
    </row>
    <row r="542" ht="15.75" customHeight="1">
      <c r="F542" s="32"/>
      <c r="P542" s="33"/>
      <c r="R542" s="32"/>
      <c r="X542" s="34"/>
      <c r="Y542" s="34"/>
      <c r="AD542" s="34"/>
    </row>
    <row r="543" ht="15.75" customHeight="1">
      <c r="F543" s="32"/>
      <c r="P543" s="33"/>
      <c r="R543" s="32"/>
      <c r="X543" s="34"/>
      <c r="Y543" s="34"/>
      <c r="AD543" s="34"/>
    </row>
    <row r="544" ht="15.75" customHeight="1">
      <c r="F544" s="32"/>
      <c r="P544" s="33"/>
      <c r="R544" s="32"/>
      <c r="X544" s="34"/>
      <c r="Y544" s="34"/>
      <c r="AD544" s="34"/>
    </row>
    <row r="545" ht="15.75" customHeight="1">
      <c r="F545" s="32"/>
      <c r="P545" s="33"/>
      <c r="R545" s="32"/>
      <c r="X545" s="34"/>
      <c r="Y545" s="34"/>
      <c r="AD545" s="34"/>
    </row>
    <row r="546" ht="15.75" customHeight="1">
      <c r="F546" s="32"/>
      <c r="P546" s="33"/>
      <c r="R546" s="32"/>
      <c r="X546" s="34"/>
      <c r="Y546" s="34"/>
      <c r="AD546" s="34"/>
    </row>
    <row r="547" ht="15.75" customHeight="1">
      <c r="F547" s="32"/>
      <c r="P547" s="33"/>
      <c r="R547" s="32"/>
      <c r="X547" s="34"/>
      <c r="Y547" s="34"/>
      <c r="AD547" s="34"/>
    </row>
    <row r="548" ht="15.75" customHeight="1">
      <c r="F548" s="32"/>
      <c r="P548" s="33"/>
      <c r="R548" s="32"/>
      <c r="X548" s="34"/>
      <c r="Y548" s="34"/>
      <c r="AD548" s="34"/>
    </row>
    <row r="549" ht="15.75" customHeight="1">
      <c r="F549" s="32"/>
      <c r="P549" s="33"/>
      <c r="R549" s="32"/>
      <c r="X549" s="34"/>
      <c r="Y549" s="34"/>
      <c r="AD549" s="34"/>
    </row>
    <row r="550" ht="15.75" customHeight="1">
      <c r="F550" s="32"/>
      <c r="P550" s="33"/>
      <c r="R550" s="32"/>
      <c r="X550" s="34"/>
      <c r="Y550" s="34"/>
      <c r="AD550" s="34"/>
    </row>
    <row r="551" ht="15.75" customHeight="1">
      <c r="F551" s="32"/>
      <c r="P551" s="33"/>
      <c r="R551" s="32"/>
      <c r="X551" s="34"/>
      <c r="Y551" s="34"/>
      <c r="AD551" s="34"/>
    </row>
    <row r="552" ht="15.75" customHeight="1">
      <c r="F552" s="32"/>
      <c r="P552" s="33"/>
      <c r="R552" s="32"/>
      <c r="X552" s="34"/>
      <c r="Y552" s="34"/>
      <c r="AD552" s="34"/>
    </row>
    <row r="553" ht="15.75" customHeight="1">
      <c r="F553" s="32"/>
      <c r="P553" s="33"/>
      <c r="R553" s="32"/>
      <c r="X553" s="34"/>
      <c r="Y553" s="34"/>
      <c r="AD553" s="34"/>
    </row>
    <row r="554" ht="15.75" customHeight="1">
      <c r="F554" s="32"/>
      <c r="P554" s="33"/>
      <c r="R554" s="32"/>
      <c r="X554" s="34"/>
      <c r="Y554" s="34"/>
      <c r="AD554" s="34"/>
    </row>
    <row r="555" ht="15.75" customHeight="1">
      <c r="F555" s="32"/>
      <c r="P555" s="33"/>
      <c r="R555" s="32"/>
      <c r="X555" s="34"/>
      <c r="Y555" s="34"/>
      <c r="AD555" s="34"/>
    </row>
    <row r="556" ht="15.75" customHeight="1">
      <c r="F556" s="32"/>
      <c r="P556" s="33"/>
      <c r="R556" s="32"/>
      <c r="X556" s="34"/>
      <c r="Y556" s="34"/>
      <c r="AD556" s="34"/>
    </row>
    <row r="557" ht="15.75" customHeight="1">
      <c r="F557" s="32"/>
      <c r="P557" s="33"/>
      <c r="R557" s="32"/>
      <c r="X557" s="34"/>
      <c r="Y557" s="34"/>
      <c r="AD557" s="34"/>
    </row>
    <row r="558" ht="15.75" customHeight="1">
      <c r="F558" s="32"/>
      <c r="P558" s="33"/>
      <c r="R558" s="32"/>
      <c r="X558" s="34"/>
      <c r="Y558" s="34"/>
      <c r="AD558" s="34"/>
    </row>
    <row r="559" ht="15.75" customHeight="1">
      <c r="F559" s="32"/>
      <c r="P559" s="33"/>
      <c r="R559" s="32"/>
      <c r="X559" s="34"/>
      <c r="Y559" s="34"/>
      <c r="AD559" s="34"/>
    </row>
    <row r="560" ht="15.75" customHeight="1">
      <c r="F560" s="32"/>
      <c r="P560" s="33"/>
      <c r="R560" s="32"/>
      <c r="X560" s="34"/>
      <c r="Y560" s="34"/>
      <c r="AD560" s="34"/>
    </row>
    <row r="561" ht="15.75" customHeight="1">
      <c r="F561" s="32"/>
      <c r="P561" s="33"/>
      <c r="R561" s="32"/>
      <c r="X561" s="34"/>
      <c r="Y561" s="34"/>
      <c r="AD561" s="34"/>
    </row>
    <row r="562" ht="15.75" customHeight="1">
      <c r="F562" s="32"/>
      <c r="P562" s="33"/>
      <c r="R562" s="32"/>
      <c r="X562" s="34"/>
      <c r="Y562" s="34"/>
      <c r="AD562" s="34"/>
    </row>
    <row r="563" ht="15.75" customHeight="1">
      <c r="F563" s="32"/>
      <c r="P563" s="33"/>
      <c r="R563" s="32"/>
      <c r="X563" s="34"/>
      <c r="Y563" s="34"/>
      <c r="AD563" s="34"/>
    </row>
    <row r="564" ht="15.75" customHeight="1">
      <c r="F564" s="32"/>
      <c r="P564" s="33"/>
      <c r="R564" s="32"/>
      <c r="X564" s="34"/>
      <c r="Y564" s="34"/>
      <c r="AD564" s="34"/>
    </row>
    <row r="565" ht="15.75" customHeight="1">
      <c r="F565" s="32"/>
      <c r="P565" s="33"/>
      <c r="R565" s="32"/>
      <c r="X565" s="34"/>
      <c r="Y565" s="34"/>
      <c r="AD565" s="34"/>
    </row>
    <row r="566" ht="15.75" customHeight="1">
      <c r="F566" s="32"/>
      <c r="P566" s="33"/>
      <c r="R566" s="32"/>
      <c r="X566" s="34"/>
      <c r="Y566" s="34"/>
      <c r="AD566" s="34"/>
    </row>
    <row r="567" ht="15.75" customHeight="1">
      <c r="F567" s="32"/>
      <c r="P567" s="33"/>
      <c r="R567" s="32"/>
      <c r="X567" s="34"/>
      <c r="Y567" s="34"/>
      <c r="AD567" s="34"/>
    </row>
    <row r="568" ht="15.75" customHeight="1">
      <c r="F568" s="32"/>
      <c r="P568" s="33"/>
      <c r="R568" s="32"/>
      <c r="X568" s="34"/>
      <c r="Y568" s="34"/>
      <c r="AD568" s="34"/>
    </row>
    <row r="569" ht="15.75" customHeight="1">
      <c r="F569" s="32"/>
      <c r="P569" s="33"/>
      <c r="R569" s="32"/>
      <c r="X569" s="34"/>
      <c r="Y569" s="34"/>
      <c r="AD569" s="34"/>
    </row>
    <row r="570" ht="15.75" customHeight="1">
      <c r="F570" s="32"/>
      <c r="P570" s="33"/>
      <c r="R570" s="32"/>
      <c r="X570" s="34"/>
      <c r="Y570" s="34"/>
      <c r="AD570" s="34"/>
    </row>
    <row r="571" ht="15.75" customHeight="1">
      <c r="F571" s="32"/>
      <c r="P571" s="33"/>
      <c r="R571" s="32"/>
      <c r="X571" s="34"/>
      <c r="Y571" s="34"/>
      <c r="AD571" s="34"/>
    </row>
    <row r="572" ht="15.75" customHeight="1">
      <c r="F572" s="32"/>
      <c r="P572" s="33"/>
      <c r="R572" s="32"/>
      <c r="X572" s="34"/>
      <c r="Y572" s="34"/>
      <c r="AD572" s="34"/>
    </row>
    <row r="573" ht="15.75" customHeight="1">
      <c r="F573" s="32"/>
      <c r="P573" s="33"/>
      <c r="R573" s="32"/>
      <c r="X573" s="34"/>
      <c r="Y573" s="34"/>
      <c r="AD573" s="34"/>
    </row>
    <row r="574" ht="15.75" customHeight="1">
      <c r="F574" s="32"/>
      <c r="P574" s="33"/>
      <c r="R574" s="32"/>
      <c r="X574" s="34"/>
      <c r="Y574" s="34"/>
      <c r="AD574" s="34"/>
    </row>
    <row r="575" ht="15.75" customHeight="1">
      <c r="F575" s="32"/>
      <c r="P575" s="33"/>
      <c r="R575" s="32"/>
      <c r="X575" s="34"/>
      <c r="Y575" s="34"/>
      <c r="AD575" s="34"/>
    </row>
    <row r="576" ht="15.75" customHeight="1">
      <c r="F576" s="32"/>
      <c r="P576" s="33"/>
      <c r="R576" s="32"/>
      <c r="X576" s="34"/>
      <c r="Y576" s="34"/>
      <c r="AD576" s="34"/>
    </row>
    <row r="577" ht="15.75" customHeight="1">
      <c r="F577" s="32"/>
      <c r="P577" s="33"/>
      <c r="R577" s="32"/>
      <c r="X577" s="34"/>
      <c r="Y577" s="34"/>
      <c r="AD577" s="34"/>
    </row>
    <row r="578" ht="15.75" customHeight="1">
      <c r="F578" s="32"/>
      <c r="P578" s="33"/>
      <c r="R578" s="32"/>
      <c r="X578" s="34"/>
      <c r="Y578" s="34"/>
      <c r="AD578" s="34"/>
    </row>
    <row r="579" ht="15.75" customHeight="1">
      <c r="F579" s="32"/>
      <c r="P579" s="33"/>
      <c r="R579" s="32"/>
      <c r="X579" s="34"/>
      <c r="Y579" s="34"/>
      <c r="AD579" s="34"/>
    </row>
    <row r="580" ht="15.75" customHeight="1">
      <c r="F580" s="32"/>
      <c r="P580" s="33"/>
      <c r="R580" s="32"/>
      <c r="X580" s="34"/>
      <c r="Y580" s="34"/>
      <c r="AD580" s="34"/>
    </row>
    <row r="581" ht="15.75" customHeight="1">
      <c r="F581" s="32"/>
      <c r="P581" s="33"/>
      <c r="R581" s="32"/>
      <c r="X581" s="34"/>
      <c r="Y581" s="34"/>
      <c r="AD581" s="34"/>
    </row>
    <row r="582" ht="15.75" customHeight="1">
      <c r="F582" s="32"/>
      <c r="P582" s="33"/>
      <c r="R582" s="32"/>
      <c r="X582" s="34"/>
      <c r="Y582" s="34"/>
      <c r="AD582" s="34"/>
    </row>
    <row r="583" ht="15.75" customHeight="1">
      <c r="F583" s="32"/>
      <c r="P583" s="33"/>
      <c r="R583" s="32"/>
      <c r="X583" s="34"/>
      <c r="Y583" s="34"/>
      <c r="AD583" s="34"/>
    </row>
    <row r="584" ht="15.75" customHeight="1">
      <c r="F584" s="32"/>
      <c r="P584" s="33"/>
      <c r="R584" s="32"/>
      <c r="X584" s="34"/>
      <c r="Y584" s="34"/>
      <c r="AD584" s="34"/>
    </row>
    <row r="585" ht="15.75" customHeight="1">
      <c r="F585" s="32"/>
      <c r="P585" s="33"/>
      <c r="R585" s="32"/>
      <c r="X585" s="34"/>
      <c r="Y585" s="34"/>
      <c r="AD585" s="34"/>
    </row>
    <row r="586" ht="15.75" customHeight="1">
      <c r="F586" s="32"/>
      <c r="P586" s="33"/>
      <c r="R586" s="32"/>
      <c r="X586" s="34"/>
      <c r="Y586" s="34"/>
      <c r="AD586" s="34"/>
    </row>
    <row r="587" ht="15.75" customHeight="1">
      <c r="F587" s="32"/>
      <c r="P587" s="33"/>
      <c r="R587" s="32"/>
      <c r="X587" s="34"/>
      <c r="Y587" s="34"/>
      <c r="AD587" s="34"/>
    </row>
    <row r="588" ht="15.75" customHeight="1">
      <c r="F588" s="32"/>
      <c r="P588" s="33"/>
      <c r="R588" s="32"/>
      <c r="X588" s="34"/>
      <c r="Y588" s="34"/>
      <c r="AD588" s="34"/>
    </row>
    <row r="589" ht="15.75" customHeight="1">
      <c r="F589" s="32"/>
      <c r="P589" s="33"/>
      <c r="R589" s="32"/>
      <c r="X589" s="34"/>
      <c r="Y589" s="34"/>
      <c r="AD589" s="34"/>
    </row>
    <row r="590" ht="15.75" customHeight="1">
      <c r="F590" s="32"/>
      <c r="P590" s="33"/>
      <c r="R590" s="32"/>
      <c r="X590" s="34"/>
      <c r="Y590" s="34"/>
      <c r="AD590" s="34"/>
    </row>
    <row r="591" ht="15.75" customHeight="1">
      <c r="F591" s="32"/>
      <c r="P591" s="33"/>
      <c r="R591" s="32"/>
      <c r="X591" s="34"/>
      <c r="Y591" s="34"/>
      <c r="AD591" s="34"/>
    </row>
    <row r="592" ht="15.75" customHeight="1">
      <c r="F592" s="32"/>
      <c r="P592" s="33"/>
      <c r="R592" s="32"/>
      <c r="X592" s="34"/>
      <c r="Y592" s="34"/>
      <c r="AD592" s="34"/>
    </row>
    <row r="593" ht="15.75" customHeight="1">
      <c r="F593" s="32"/>
      <c r="P593" s="33"/>
      <c r="R593" s="32"/>
      <c r="X593" s="34"/>
      <c r="Y593" s="34"/>
      <c r="AD593" s="34"/>
    </row>
    <row r="594" ht="15.75" customHeight="1">
      <c r="F594" s="32"/>
      <c r="P594" s="33"/>
      <c r="R594" s="32"/>
      <c r="X594" s="34"/>
      <c r="Y594" s="34"/>
      <c r="AD594" s="34"/>
    </row>
    <row r="595" ht="15.75" customHeight="1">
      <c r="F595" s="32"/>
      <c r="P595" s="33"/>
      <c r="R595" s="32"/>
      <c r="X595" s="34"/>
      <c r="Y595" s="34"/>
      <c r="AD595" s="34"/>
    </row>
    <row r="596" ht="15.75" customHeight="1">
      <c r="F596" s="32"/>
      <c r="P596" s="33"/>
      <c r="R596" s="32"/>
      <c r="X596" s="34"/>
      <c r="Y596" s="34"/>
      <c r="AD596" s="34"/>
    </row>
    <row r="597" ht="15.75" customHeight="1">
      <c r="F597" s="32"/>
      <c r="P597" s="33"/>
      <c r="R597" s="32"/>
      <c r="X597" s="34"/>
      <c r="Y597" s="34"/>
      <c r="AD597" s="34"/>
    </row>
    <row r="598" ht="15.75" customHeight="1">
      <c r="F598" s="32"/>
      <c r="P598" s="33"/>
      <c r="R598" s="32"/>
      <c r="X598" s="34"/>
      <c r="Y598" s="34"/>
      <c r="AD598" s="34"/>
    </row>
    <row r="599" ht="15.75" customHeight="1">
      <c r="F599" s="32"/>
      <c r="P599" s="33"/>
      <c r="R599" s="32"/>
      <c r="X599" s="34"/>
      <c r="Y599" s="34"/>
      <c r="AD599" s="34"/>
    </row>
    <row r="600" ht="15.75" customHeight="1">
      <c r="F600" s="32"/>
      <c r="P600" s="33"/>
      <c r="R600" s="32"/>
      <c r="X600" s="34"/>
      <c r="Y600" s="34"/>
      <c r="AD600" s="34"/>
    </row>
    <row r="601" ht="15.75" customHeight="1">
      <c r="F601" s="32"/>
      <c r="P601" s="33"/>
      <c r="R601" s="32"/>
      <c r="X601" s="34"/>
      <c r="Y601" s="34"/>
      <c r="AD601" s="34"/>
    </row>
    <row r="602" ht="15.75" customHeight="1">
      <c r="F602" s="32"/>
      <c r="P602" s="33"/>
      <c r="R602" s="32"/>
      <c r="X602" s="34"/>
      <c r="Y602" s="34"/>
      <c r="AD602" s="34"/>
    </row>
    <row r="603" ht="15.75" customHeight="1">
      <c r="F603" s="32"/>
      <c r="P603" s="33"/>
      <c r="R603" s="32"/>
      <c r="X603" s="34"/>
      <c r="Y603" s="34"/>
      <c r="AD603" s="34"/>
    </row>
    <row r="604" ht="15.75" customHeight="1">
      <c r="F604" s="32"/>
      <c r="P604" s="33"/>
      <c r="R604" s="32"/>
      <c r="X604" s="34"/>
      <c r="Y604" s="34"/>
      <c r="AD604" s="34"/>
    </row>
    <row r="605" ht="15.75" customHeight="1">
      <c r="F605" s="32"/>
      <c r="P605" s="33"/>
      <c r="R605" s="32"/>
      <c r="X605" s="34"/>
      <c r="Y605" s="34"/>
      <c r="AD605" s="34"/>
    </row>
    <row r="606" ht="15.75" customHeight="1">
      <c r="F606" s="32"/>
      <c r="P606" s="33"/>
      <c r="R606" s="32"/>
      <c r="X606" s="34"/>
      <c r="Y606" s="34"/>
      <c r="AD606" s="34"/>
    </row>
    <row r="607" ht="15.75" customHeight="1">
      <c r="F607" s="32"/>
      <c r="P607" s="33"/>
      <c r="R607" s="32"/>
      <c r="X607" s="34"/>
      <c r="Y607" s="34"/>
      <c r="AD607" s="34"/>
    </row>
    <row r="608" ht="15.75" customHeight="1">
      <c r="F608" s="32"/>
      <c r="P608" s="33"/>
      <c r="R608" s="32"/>
      <c r="X608" s="34"/>
      <c r="Y608" s="34"/>
      <c r="AD608" s="34"/>
    </row>
    <row r="609" ht="15.75" customHeight="1">
      <c r="F609" s="32"/>
      <c r="P609" s="33"/>
      <c r="R609" s="32"/>
      <c r="X609" s="34"/>
      <c r="Y609" s="34"/>
      <c r="AD609" s="34"/>
    </row>
    <row r="610" ht="15.75" customHeight="1">
      <c r="F610" s="32"/>
      <c r="P610" s="33"/>
      <c r="R610" s="32"/>
      <c r="X610" s="34"/>
      <c r="Y610" s="34"/>
      <c r="AD610" s="34"/>
    </row>
    <row r="611" ht="15.75" customHeight="1">
      <c r="F611" s="32"/>
      <c r="P611" s="33"/>
      <c r="R611" s="32"/>
      <c r="X611" s="34"/>
      <c r="Y611" s="34"/>
      <c r="AD611" s="34"/>
    </row>
    <row r="612" ht="15.75" customHeight="1">
      <c r="F612" s="32"/>
      <c r="P612" s="33"/>
      <c r="R612" s="32"/>
      <c r="X612" s="34"/>
      <c r="Y612" s="34"/>
      <c r="AD612" s="34"/>
    </row>
    <row r="613" ht="15.75" customHeight="1">
      <c r="F613" s="32"/>
      <c r="P613" s="33"/>
      <c r="R613" s="32"/>
      <c r="X613" s="34"/>
      <c r="Y613" s="34"/>
      <c r="AD613" s="34"/>
    </row>
    <row r="614" ht="15.75" customHeight="1">
      <c r="F614" s="32"/>
      <c r="P614" s="33"/>
      <c r="R614" s="32"/>
      <c r="X614" s="34"/>
      <c r="Y614" s="34"/>
      <c r="AD614" s="34"/>
    </row>
    <row r="615" ht="15.75" customHeight="1">
      <c r="F615" s="32"/>
      <c r="P615" s="33"/>
      <c r="R615" s="32"/>
      <c r="X615" s="34"/>
      <c r="Y615" s="34"/>
      <c r="AD615" s="34"/>
    </row>
    <row r="616" ht="15.75" customHeight="1">
      <c r="F616" s="32"/>
      <c r="P616" s="33"/>
      <c r="R616" s="32"/>
      <c r="X616" s="34"/>
      <c r="Y616" s="34"/>
      <c r="AD616" s="34"/>
    </row>
    <row r="617" ht="15.75" customHeight="1">
      <c r="F617" s="32"/>
      <c r="P617" s="33"/>
      <c r="R617" s="32"/>
      <c r="X617" s="34"/>
      <c r="Y617" s="34"/>
      <c r="AD617" s="34"/>
    </row>
    <row r="618" ht="15.75" customHeight="1">
      <c r="F618" s="32"/>
      <c r="P618" s="33"/>
      <c r="R618" s="32"/>
      <c r="X618" s="34"/>
      <c r="Y618" s="34"/>
      <c r="AD618" s="34"/>
    </row>
    <row r="619" ht="15.75" customHeight="1">
      <c r="F619" s="32"/>
      <c r="P619" s="33"/>
      <c r="R619" s="32"/>
      <c r="X619" s="34"/>
      <c r="Y619" s="34"/>
      <c r="AD619" s="34"/>
    </row>
    <row r="620" ht="15.75" customHeight="1">
      <c r="F620" s="32"/>
      <c r="P620" s="33"/>
      <c r="R620" s="32"/>
      <c r="X620" s="34"/>
      <c r="Y620" s="34"/>
      <c r="AD620" s="34"/>
    </row>
    <row r="621" ht="15.75" customHeight="1">
      <c r="F621" s="32"/>
      <c r="P621" s="33"/>
      <c r="R621" s="32"/>
      <c r="X621" s="34"/>
      <c r="Y621" s="34"/>
      <c r="AD621" s="34"/>
    </row>
    <row r="622" ht="15.75" customHeight="1">
      <c r="F622" s="32"/>
      <c r="P622" s="33"/>
      <c r="R622" s="32"/>
      <c r="X622" s="34"/>
      <c r="Y622" s="34"/>
      <c r="AD622" s="34"/>
    </row>
    <row r="623" ht="15.75" customHeight="1">
      <c r="F623" s="32"/>
      <c r="P623" s="33"/>
      <c r="R623" s="32"/>
      <c r="X623" s="34"/>
      <c r="Y623" s="34"/>
      <c r="AD623" s="34"/>
    </row>
    <row r="624" ht="15.75" customHeight="1">
      <c r="F624" s="32"/>
      <c r="P624" s="33"/>
      <c r="R624" s="32"/>
      <c r="X624" s="34"/>
      <c r="Y624" s="34"/>
      <c r="AD624" s="34"/>
    </row>
    <row r="625" ht="15.75" customHeight="1">
      <c r="F625" s="32"/>
      <c r="P625" s="33"/>
      <c r="R625" s="32"/>
      <c r="X625" s="34"/>
      <c r="Y625" s="34"/>
      <c r="AD625" s="34"/>
    </row>
    <row r="626" ht="15.75" customHeight="1">
      <c r="F626" s="32"/>
      <c r="P626" s="33"/>
      <c r="R626" s="32"/>
      <c r="X626" s="34"/>
      <c r="Y626" s="34"/>
      <c r="AD626" s="34"/>
    </row>
    <row r="627" ht="15.75" customHeight="1">
      <c r="F627" s="32"/>
      <c r="P627" s="33"/>
      <c r="R627" s="32"/>
      <c r="X627" s="34"/>
      <c r="Y627" s="34"/>
      <c r="AD627" s="34"/>
    </row>
    <row r="628" ht="15.75" customHeight="1">
      <c r="F628" s="32"/>
      <c r="P628" s="33"/>
      <c r="R628" s="32"/>
      <c r="X628" s="34"/>
      <c r="Y628" s="34"/>
      <c r="AD628" s="34"/>
    </row>
    <row r="629" ht="15.75" customHeight="1">
      <c r="F629" s="32"/>
      <c r="P629" s="33"/>
      <c r="R629" s="32"/>
      <c r="X629" s="34"/>
      <c r="Y629" s="34"/>
      <c r="AD629" s="34"/>
    </row>
    <row r="630" ht="15.75" customHeight="1">
      <c r="F630" s="32"/>
      <c r="P630" s="33"/>
      <c r="R630" s="32"/>
      <c r="X630" s="34"/>
      <c r="Y630" s="34"/>
      <c r="AD630" s="34"/>
    </row>
    <row r="631" ht="15.75" customHeight="1">
      <c r="F631" s="32"/>
      <c r="P631" s="33"/>
      <c r="R631" s="32"/>
      <c r="X631" s="34"/>
      <c r="Y631" s="34"/>
      <c r="AD631" s="34"/>
    </row>
    <row r="632" ht="15.75" customHeight="1">
      <c r="F632" s="32"/>
      <c r="P632" s="33"/>
      <c r="R632" s="32"/>
      <c r="X632" s="34"/>
      <c r="Y632" s="34"/>
      <c r="AD632" s="34"/>
    </row>
    <row r="633" ht="15.75" customHeight="1">
      <c r="F633" s="32"/>
      <c r="P633" s="33"/>
      <c r="R633" s="32"/>
      <c r="X633" s="34"/>
      <c r="Y633" s="34"/>
      <c r="AD633" s="34"/>
    </row>
    <row r="634" ht="15.75" customHeight="1">
      <c r="F634" s="32"/>
      <c r="P634" s="33"/>
      <c r="R634" s="32"/>
      <c r="X634" s="34"/>
      <c r="Y634" s="34"/>
      <c r="AD634" s="34"/>
    </row>
    <row r="635" ht="15.75" customHeight="1">
      <c r="F635" s="32"/>
      <c r="P635" s="33"/>
      <c r="R635" s="32"/>
      <c r="X635" s="34"/>
      <c r="Y635" s="34"/>
      <c r="AD635" s="34"/>
    </row>
    <row r="636" ht="15.75" customHeight="1">
      <c r="F636" s="32"/>
      <c r="P636" s="33"/>
      <c r="R636" s="32"/>
      <c r="X636" s="34"/>
      <c r="Y636" s="34"/>
      <c r="AD636" s="34"/>
    </row>
    <row r="637" ht="15.75" customHeight="1">
      <c r="F637" s="32"/>
      <c r="P637" s="33"/>
      <c r="R637" s="32"/>
      <c r="X637" s="34"/>
      <c r="Y637" s="34"/>
      <c r="AD637" s="34"/>
    </row>
    <row r="638" ht="15.75" customHeight="1">
      <c r="F638" s="32"/>
      <c r="P638" s="33"/>
      <c r="R638" s="32"/>
      <c r="X638" s="34"/>
      <c r="Y638" s="34"/>
      <c r="AD638" s="34"/>
    </row>
    <row r="639" ht="15.75" customHeight="1">
      <c r="F639" s="32"/>
      <c r="P639" s="33"/>
      <c r="R639" s="32"/>
      <c r="X639" s="34"/>
      <c r="Y639" s="34"/>
      <c r="AD639" s="34"/>
    </row>
    <row r="640" ht="15.75" customHeight="1">
      <c r="F640" s="32"/>
      <c r="P640" s="33"/>
      <c r="R640" s="32"/>
      <c r="X640" s="34"/>
      <c r="Y640" s="34"/>
      <c r="AD640" s="34"/>
    </row>
    <row r="641" ht="15.75" customHeight="1">
      <c r="F641" s="32"/>
      <c r="P641" s="33"/>
      <c r="R641" s="32"/>
      <c r="X641" s="34"/>
      <c r="Y641" s="34"/>
      <c r="AD641" s="34"/>
    </row>
    <row r="642" ht="15.75" customHeight="1">
      <c r="F642" s="32"/>
      <c r="P642" s="33"/>
      <c r="R642" s="32"/>
      <c r="X642" s="34"/>
      <c r="Y642" s="34"/>
      <c r="AD642" s="34"/>
    </row>
    <row r="643" ht="15.75" customHeight="1">
      <c r="F643" s="32"/>
      <c r="P643" s="33"/>
      <c r="R643" s="32"/>
      <c r="X643" s="34"/>
      <c r="Y643" s="34"/>
      <c r="AD643" s="34"/>
    </row>
    <row r="644" ht="15.75" customHeight="1">
      <c r="F644" s="32"/>
      <c r="P644" s="33"/>
      <c r="R644" s="32"/>
      <c r="X644" s="34"/>
      <c r="Y644" s="34"/>
      <c r="AD644" s="34"/>
    </row>
    <row r="645" ht="15.75" customHeight="1">
      <c r="F645" s="32"/>
      <c r="P645" s="33"/>
      <c r="R645" s="32"/>
      <c r="X645" s="34"/>
      <c r="Y645" s="34"/>
      <c r="AD645" s="34"/>
    </row>
    <row r="646" ht="15.75" customHeight="1">
      <c r="F646" s="32"/>
      <c r="P646" s="33"/>
      <c r="R646" s="32"/>
      <c r="X646" s="34"/>
      <c r="Y646" s="34"/>
      <c r="AD646" s="34"/>
    </row>
    <row r="647" ht="15.75" customHeight="1">
      <c r="F647" s="32"/>
      <c r="P647" s="33"/>
      <c r="R647" s="32"/>
      <c r="X647" s="34"/>
      <c r="Y647" s="34"/>
      <c r="AD647" s="34"/>
    </row>
    <row r="648" ht="15.75" customHeight="1">
      <c r="F648" s="32"/>
      <c r="P648" s="33"/>
      <c r="R648" s="32"/>
      <c r="X648" s="34"/>
      <c r="Y648" s="34"/>
      <c r="AD648" s="34"/>
    </row>
    <row r="649" ht="15.75" customHeight="1">
      <c r="F649" s="32"/>
      <c r="P649" s="33"/>
      <c r="R649" s="32"/>
      <c r="X649" s="34"/>
      <c r="Y649" s="34"/>
      <c r="AD649" s="34"/>
    </row>
    <row r="650" ht="15.75" customHeight="1">
      <c r="F650" s="32"/>
      <c r="P650" s="33"/>
      <c r="R650" s="32"/>
      <c r="X650" s="34"/>
      <c r="Y650" s="34"/>
      <c r="AD650" s="34"/>
    </row>
    <row r="651" ht="15.75" customHeight="1">
      <c r="F651" s="32"/>
      <c r="P651" s="33"/>
      <c r="R651" s="32"/>
      <c r="X651" s="34"/>
      <c r="Y651" s="34"/>
      <c r="AD651" s="34"/>
    </row>
    <row r="652" ht="15.75" customHeight="1">
      <c r="F652" s="32"/>
      <c r="P652" s="33"/>
      <c r="R652" s="32"/>
      <c r="X652" s="34"/>
      <c r="Y652" s="34"/>
      <c r="AD652" s="34"/>
    </row>
    <row r="653" ht="15.75" customHeight="1">
      <c r="F653" s="32"/>
      <c r="P653" s="33"/>
      <c r="R653" s="32"/>
      <c r="X653" s="34"/>
      <c r="Y653" s="34"/>
      <c r="AD653" s="34"/>
    </row>
    <row r="654" ht="15.75" customHeight="1">
      <c r="F654" s="32"/>
      <c r="P654" s="33"/>
      <c r="R654" s="32"/>
      <c r="X654" s="34"/>
      <c r="Y654" s="34"/>
      <c r="AD654" s="34"/>
    </row>
    <row r="655" ht="15.75" customHeight="1">
      <c r="F655" s="32"/>
      <c r="P655" s="33"/>
      <c r="R655" s="32"/>
      <c r="X655" s="34"/>
      <c r="Y655" s="34"/>
      <c r="AD655" s="34"/>
    </row>
    <row r="656" ht="15.75" customHeight="1">
      <c r="F656" s="32"/>
      <c r="P656" s="33"/>
      <c r="R656" s="32"/>
      <c r="X656" s="34"/>
      <c r="Y656" s="34"/>
      <c r="AD656" s="34"/>
    </row>
    <row r="657" ht="15.75" customHeight="1">
      <c r="F657" s="32"/>
      <c r="P657" s="33"/>
      <c r="R657" s="32"/>
      <c r="X657" s="34"/>
      <c r="Y657" s="34"/>
      <c r="AD657" s="34"/>
    </row>
    <row r="658" ht="15.75" customHeight="1">
      <c r="F658" s="32"/>
      <c r="P658" s="33"/>
      <c r="R658" s="32"/>
      <c r="X658" s="34"/>
      <c r="Y658" s="34"/>
      <c r="AD658" s="34"/>
    </row>
    <row r="659" ht="15.75" customHeight="1">
      <c r="F659" s="32"/>
      <c r="P659" s="33"/>
      <c r="R659" s="32"/>
      <c r="X659" s="34"/>
      <c r="Y659" s="34"/>
      <c r="AD659" s="34"/>
    </row>
    <row r="660" ht="15.75" customHeight="1">
      <c r="F660" s="32"/>
      <c r="P660" s="33"/>
      <c r="R660" s="32"/>
      <c r="X660" s="34"/>
      <c r="Y660" s="34"/>
      <c r="AD660" s="34"/>
    </row>
    <row r="661" ht="15.75" customHeight="1">
      <c r="F661" s="32"/>
      <c r="P661" s="33"/>
      <c r="R661" s="32"/>
      <c r="X661" s="34"/>
      <c r="Y661" s="34"/>
      <c r="AD661" s="34"/>
    </row>
    <row r="662" ht="15.75" customHeight="1">
      <c r="F662" s="32"/>
      <c r="P662" s="33"/>
      <c r="R662" s="32"/>
      <c r="X662" s="34"/>
      <c r="Y662" s="34"/>
      <c r="AD662" s="34"/>
    </row>
    <row r="663" ht="15.75" customHeight="1">
      <c r="F663" s="32"/>
      <c r="P663" s="33"/>
      <c r="R663" s="32"/>
      <c r="X663" s="34"/>
      <c r="Y663" s="34"/>
      <c r="AD663" s="34"/>
    </row>
    <row r="664" ht="15.75" customHeight="1">
      <c r="F664" s="32"/>
      <c r="P664" s="33"/>
      <c r="R664" s="32"/>
      <c r="X664" s="34"/>
      <c r="Y664" s="34"/>
      <c r="AD664" s="34"/>
    </row>
    <row r="665" ht="15.75" customHeight="1">
      <c r="F665" s="32"/>
      <c r="P665" s="33"/>
      <c r="R665" s="32"/>
      <c r="X665" s="34"/>
      <c r="Y665" s="34"/>
      <c r="AD665" s="34"/>
    </row>
    <row r="666" ht="15.75" customHeight="1">
      <c r="F666" s="32"/>
      <c r="P666" s="33"/>
      <c r="R666" s="32"/>
      <c r="X666" s="34"/>
      <c r="Y666" s="34"/>
      <c r="AD666" s="34"/>
    </row>
    <row r="667" ht="15.75" customHeight="1">
      <c r="F667" s="32"/>
      <c r="P667" s="33"/>
      <c r="R667" s="32"/>
      <c r="X667" s="34"/>
      <c r="Y667" s="34"/>
      <c r="AD667" s="34"/>
    </row>
    <row r="668" ht="15.75" customHeight="1">
      <c r="F668" s="32"/>
      <c r="P668" s="33"/>
      <c r="R668" s="32"/>
      <c r="X668" s="34"/>
      <c r="Y668" s="34"/>
      <c r="AD668" s="34"/>
    </row>
    <row r="669" ht="15.75" customHeight="1">
      <c r="F669" s="32"/>
      <c r="P669" s="33"/>
      <c r="R669" s="32"/>
      <c r="X669" s="34"/>
      <c r="Y669" s="34"/>
      <c r="AD669" s="34"/>
    </row>
    <row r="670" ht="15.75" customHeight="1">
      <c r="F670" s="32"/>
      <c r="P670" s="33"/>
      <c r="R670" s="32"/>
      <c r="X670" s="34"/>
      <c r="Y670" s="34"/>
      <c r="AD670" s="34"/>
    </row>
    <row r="671" ht="15.75" customHeight="1">
      <c r="F671" s="32"/>
      <c r="P671" s="33"/>
      <c r="R671" s="32"/>
      <c r="X671" s="34"/>
      <c r="Y671" s="34"/>
      <c r="AD671" s="34"/>
    </row>
    <row r="672" ht="15.75" customHeight="1">
      <c r="F672" s="32"/>
      <c r="P672" s="33"/>
      <c r="R672" s="32"/>
      <c r="X672" s="34"/>
      <c r="Y672" s="34"/>
      <c r="AD672" s="34"/>
    </row>
    <row r="673" ht="15.75" customHeight="1">
      <c r="F673" s="32"/>
      <c r="P673" s="33"/>
      <c r="R673" s="32"/>
      <c r="X673" s="34"/>
      <c r="Y673" s="34"/>
      <c r="AD673" s="34"/>
    </row>
    <row r="674" ht="15.75" customHeight="1">
      <c r="F674" s="32"/>
      <c r="P674" s="33"/>
      <c r="R674" s="32"/>
      <c r="X674" s="34"/>
      <c r="Y674" s="34"/>
      <c r="AD674" s="34"/>
    </row>
    <row r="675" ht="15.75" customHeight="1">
      <c r="F675" s="32"/>
      <c r="P675" s="33"/>
      <c r="R675" s="32"/>
      <c r="X675" s="34"/>
      <c r="Y675" s="34"/>
      <c r="AD675" s="34"/>
    </row>
    <row r="676" ht="15.75" customHeight="1">
      <c r="F676" s="32"/>
      <c r="P676" s="33"/>
      <c r="R676" s="32"/>
      <c r="X676" s="34"/>
      <c r="Y676" s="34"/>
      <c r="AD676" s="34"/>
    </row>
    <row r="677" ht="15.75" customHeight="1">
      <c r="F677" s="32"/>
      <c r="P677" s="33"/>
      <c r="R677" s="32"/>
      <c r="X677" s="34"/>
      <c r="Y677" s="34"/>
      <c r="AD677" s="34"/>
    </row>
    <row r="678" ht="15.75" customHeight="1">
      <c r="F678" s="32"/>
      <c r="P678" s="33"/>
      <c r="R678" s="32"/>
      <c r="X678" s="34"/>
      <c r="Y678" s="34"/>
      <c r="AD678" s="34"/>
    </row>
    <row r="679" ht="15.75" customHeight="1">
      <c r="F679" s="32"/>
      <c r="P679" s="33"/>
      <c r="R679" s="32"/>
      <c r="X679" s="34"/>
      <c r="Y679" s="34"/>
      <c r="AD679" s="34"/>
    </row>
    <row r="680" ht="15.75" customHeight="1">
      <c r="F680" s="32"/>
      <c r="P680" s="33"/>
      <c r="R680" s="32"/>
      <c r="X680" s="34"/>
      <c r="Y680" s="34"/>
      <c r="AD680" s="34"/>
    </row>
    <row r="681" ht="15.75" customHeight="1">
      <c r="F681" s="32"/>
      <c r="P681" s="33"/>
      <c r="R681" s="32"/>
      <c r="X681" s="34"/>
      <c r="Y681" s="34"/>
      <c r="AD681" s="34"/>
    </row>
    <row r="682" ht="15.75" customHeight="1">
      <c r="F682" s="32"/>
      <c r="P682" s="33"/>
      <c r="R682" s="32"/>
      <c r="X682" s="34"/>
      <c r="Y682" s="34"/>
      <c r="AD682" s="34"/>
    </row>
    <row r="683" ht="15.75" customHeight="1">
      <c r="F683" s="32"/>
      <c r="P683" s="33"/>
      <c r="R683" s="32"/>
      <c r="X683" s="34"/>
      <c r="Y683" s="34"/>
      <c r="AD683" s="34"/>
    </row>
    <row r="684" ht="15.75" customHeight="1">
      <c r="F684" s="32"/>
      <c r="P684" s="33"/>
      <c r="R684" s="32"/>
      <c r="X684" s="34"/>
      <c r="Y684" s="34"/>
      <c r="AD684" s="34"/>
    </row>
    <row r="685" ht="15.75" customHeight="1">
      <c r="F685" s="32"/>
      <c r="P685" s="33"/>
      <c r="R685" s="32"/>
      <c r="X685" s="34"/>
      <c r="Y685" s="34"/>
      <c r="AD685" s="34"/>
    </row>
    <row r="686" ht="15.75" customHeight="1">
      <c r="F686" s="32"/>
      <c r="P686" s="33"/>
      <c r="R686" s="32"/>
      <c r="X686" s="34"/>
      <c r="Y686" s="34"/>
      <c r="AD686" s="34"/>
    </row>
    <row r="687" ht="15.75" customHeight="1">
      <c r="F687" s="32"/>
      <c r="P687" s="33"/>
      <c r="R687" s="32"/>
      <c r="X687" s="34"/>
      <c r="Y687" s="34"/>
      <c r="AD687" s="34"/>
    </row>
    <row r="688" ht="15.75" customHeight="1">
      <c r="F688" s="32"/>
      <c r="P688" s="33"/>
      <c r="R688" s="32"/>
      <c r="X688" s="34"/>
      <c r="Y688" s="34"/>
      <c r="AD688" s="34"/>
    </row>
    <row r="689" ht="15.75" customHeight="1">
      <c r="F689" s="32"/>
      <c r="P689" s="33"/>
      <c r="R689" s="32"/>
      <c r="X689" s="34"/>
      <c r="Y689" s="34"/>
      <c r="AD689" s="34"/>
    </row>
    <row r="690" ht="15.75" customHeight="1">
      <c r="F690" s="32"/>
      <c r="P690" s="33"/>
      <c r="R690" s="32"/>
      <c r="X690" s="34"/>
      <c r="Y690" s="34"/>
      <c r="AD690" s="34"/>
    </row>
    <row r="691" ht="15.75" customHeight="1">
      <c r="F691" s="32"/>
      <c r="P691" s="33"/>
      <c r="R691" s="32"/>
      <c r="X691" s="34"/>
      <c r="Y691" s="34"/>
      <c r="AD691" s="34"/>
    </row>
    <row r="692" ht="15.75" customHeight="1">
      <c r="F692" s="32"/>
      <c r="P692" s="33"/>
      <c r="R692" s="32"/>
      <c r="X692" s="34"/>
      <c r="Y692" s="34"/>
      <c r="AD692" s="34"/>
    </row>
    <row r="693" ht="15.75" customHeight="1">
      <c r="F693" s="32"/>
      <c r="P693" s="33"/>
      <c r="R693" s="32"/>
      <c r="X693" s="34"/>
      <c r="Y693" s="34"/>
      <c r="AD693" s="34"/>
    </row>
    <row r="694" ht="15.75" customHeight="1">
      <c r="F694" s="32"/>
      <c r="P694" s="33"/>
      <c r="R694" s="32"/>
      <c r="X694" s="34"/>
      <c r="Y694" s="34"/>
      <c r="AD694" s="34"/>
    </row>
    <row r="695" ht="15.75" customHeight="1">
      <c r="F695" s="32"/>
      <c r="P695" s="33"/>
      <c r="R695" s="32"/>
      <c r="X695" s="34"/>
      <c r="Y695" s="34"/>
      <c r="AD695" s="34"/>
    </row>
    <row r="696" ht="15.75" customHeight="1">
      <c r="F696" s="32"/>
      <c r="P696" s="33"/>
      <c r="R696" s="32"/>
      <c r="X696" s="34"/>
      <c r="Y696" s="34"/>
      <c r="AD696" s="34"/>
    </row>
    <row r="697" ht="15.75" customHeight="1">
      <c r="F697" s="32"/>
      <c r="P697" s="33"/>
      <c r="R697" s="32"/>
      <c r="X697" s="34"/>
      <c r="Y697" s="34"/>
      <c r="AD697" s="34"/>
    </row>
    <row r="698" ht="15.75" customHeight="1">
      <c r="F698" s="32"/>
      <c r="P698" s="33"/>
      <c r="R698" s="32"/>
      <c r="X698" s="34"/>
      <c r="Y698" s="34"/>
      <c r="AD698" s="34"/>
    </row>
    <row r="699" ht="15.75" customHeight="1">
      <c r="F699" s="32"/>
      <c r="P699" s="33"/>
      <c r="R699" s="32"/>
      <c r="X699" s="34"/>
      <c r="Y699" s="34"/>
      <c r="AD699" s="34"/>
    </row>
    <row r="700" ht="15.75" customHeight="1">
      <c r="F700" s="32"/>
      <c r="P700" s="33"/>
      <c r="R700" s="32"/>
      <c r="X700" s="34"/>
      <c r="Y700" s="34"/>
      <c r="AD700" s="34"/>
    </row>
    <row r="701" ht="15.75" customHeight="1">
      <c r="F701" s="32"/>
      <c r="P701" s="33"/>
      <c r="R701" s="32"/>
      <c r="X701" s="34"/>
      <c r="Y701" s="34"/>
      <c r="AD701" s="34"/>
    </row>
    <row r="702" ht="15.75" customHeight="1">
      <c r="F702" s="32"/>
      <c r="P702" s="33"/>
      <c r="R702" s="32"/>
      <c r="X702" s="34"/>
      <c r="Y702" s="34"/>
      <c r="AD702" s="34"/>
    </row>
    <row r="703" ht="15.75" customHeight="1">
      <c r="F703" s="32"/>
      <c r="P703" s="33"/>
      <c r="R703" s="32"/>
      <c r="X703" s="34"/>
      <c r="Y703" s="34"/>
      <c r="AD703" s="34"/>
    </row>
    <row r="704" ht="15.75" customHeight="1">
      <c r="F704" s="32"/>
      <c r="P704" s="33"/>
      <c r="R704" s="32"/>
      <c r="X704" s="34"/>
      <c r="Y704" s="34"/>
      <c r="AD704" s="34"/>
    </row>
    <row r="705" ht="15.75" customHeight="1">
      <c r="F705" s="32"/>
      <c r="P705" s="33"/>
      <c r="R705" s="32"/>
      <c r="X705" s="34"/>
      <c r="Y705" s="34"/>
      <c r="AD705" s="34"/>
    </row>
    <row r="706" ht="15.75" customHeight="1">
      <c r="F706" s="32"/>
      <c r="P706" s="33"/>
      <c r="R706" s="32"/>
      <c r="X706" s="34"/>
      <c r="Y706" s="34"/>
      <c r="AD706" s="34"/>
    </row>
    <row r="707" ht="15.75" customHeight="1">
      <c r="F707" s="32"/>
      <c r="P707" s="33"/>
      <c r="R707" s="32"/>
      <c r="X707" s="34"/>
      <c r="Y707" s="34"/>
      <c r="AD707" s="34"/>
    </row>
    <row r="708" ht="15.75" customHeight="1">
      <c r="F708" s="32"/>
      <c r="P708" s="33"/>
      <c r="R708" s="32"/>
      <c r="X708" s="34"/>
      <c r="Y708" s="34"/>
      <c r="AD708" s="34"/>
    </row>
    <row r="709" ht="15.75" customHeight="1">
      <c r="F709" s="32"/>
      <c r="P709" s="33"/>
      <c r="R709" s="32"/>
      <c r="X709" s="34"/>
      <c r="Y709" s="34"/>
      <c r="AD709" s="34"/>
    </row>
    <row r="710" ht="15.75" customHeight="1">
      <c r="F710" s="32"/>
      <c r="P710" s="33"/>
      <c r="R710" s="32"/>
      <c r="X710" s="34"/>
      <c r="Y710" s="34"/>
      <c r="AD710" s="34"/>
    </row>
    <row r="711" ht="15.75" customHeight="1">
      <c r="F711" s="32"/>
      <c r="P711" s="33"/>
      <c r="R711" s="32"/>
      <c r="X711" s="34"/>
      <c r="Y711" s="34"/>
      <c r="AD711" s="34"/>
    </row>
    <row r="712" ht="15.75" customHeight="1">
      <c r="F712" s="32"/>
      <c r="P712" s="33"/>
      <c r="R712" s="32"/>
      <c r="X712" s="34"/>
      <c r="Y712" s="34"/>
      <c r="AD712" s="34"/>
    </row>
    <row r="713" ht="15.75" customHeight="1">
      <c r="F713" s="32"/>
      <c r="P713" s="33"/>
      <c r="R713" s="32"/>
      <c r="X713" s="34"/>
      <c r="Y713" s="34"/>
      <c r="AD713" s="34"/>
    </row>
    <row r="714" ht="15.75" customHeight="1">
      <c r="F714" s="32"/>
      <c r="P714" s="33"/>
      <c r="R714" s="32"/>
      <c r="X714" s="34"/>
      <c r="Y714" s="34"/>
      <c r="AD714" s="34"/>
    </row>
    <row r="715" ht="15.75" customHeight="1">
      <c r="F715" s="32"/>
      <c r="P715" s="33"/>
      <c r="R715" s="32"/>
      <c r="X715" s="34"/>
      <c r="Y715" s="34"/>
      <c r="AD715" s="34"/>
    </row>
    <row r="716" ht="15.75" customHeight="1">
      <c r="F716" s="32"/>
      <c r="P716" s="33"/>
      <c r="R716" s="32"/>
      <c r="X716" s="34"/>
      <c r="Y716" s="34"/>
      <c r="AD716" s="34"/>
    </row>
    <row r="717" ht="15.75" customHeight="1">
      <c r="F717" s="32"/>
      <c r="P717" s="33"/>
      <c r="R717" s="32"/>
      <c r="X717" s="34"/>
      <c r="Y717" s="34"/>
      <c r="AD717" s="34"/>
    </row>
    <row r="718" ht="15.75" customHeight="1">
      <c r="F718" s="32"/>
      <c r="P718" s="33"/>
      <c r="R718" s="32"/>
      <c r="X718" s="34"/>
      <c r="Y718" s="34"/>
      <c r="AD718" s="34"/>
    </row>
    <row r="719" ht="15.75" customHeight="1">
      <c r="F719" s="32"/>
      <c r="P719" s="33"/>
      <c r="R719" s="32"/>
      <c r="X719" s="34"/>
      <c r="Y719" s="34"/>
      <c r="AD719" s="34"/>
    </row>
    <row r="720" ht="15.75" customHeight="1">
      <c r="F720" s="32"/>
      <c r="P720" s="33"/>
      <c r="R720" s="32"/>
      <c r="X720" s="34"/>
      <c r="Y720" s="34"/>
      <c r="AD720" s="34"/>
    </row>
    <row r="721" ht="15.75" customHeight="1">
      <c r="F721" s="32"/>
      <c r="P721" s="33"/>
      <c r="R721" s="32"/>
      <c r="X721" s="34"/>
      <c r="Y721" s="34"/>
      <c r="AD721" s="34"/>
    </row>
    <row r="722" ht="15.75" customHeight="1">
      <c r="F722" s="32"/>
      <c r="P722" s="33"/>
      <c r="R722" s="32"/>
      <c r="X722" s="34"/>
      <c r="Y722" s="34"/>
      <c r="AD722" s="34"/>
    </row>
    <row r="723" ht="15.75" customHeight="1">
      <c r="F723" s="32"/>
      <c r="P723" s="33"/>
      <c r="R723" s="32"/>
      <c r="X723" s="34"/>
      <c r="Y723" s="34"/>
      <c r="AD723" s="34"/>
    </row>
    <row r="724" ht="15.75" customHeight="1">
      <c r="F724" s="32"/>
      <c r="P724" s="33"/>
      <c r="R724" s="32"/>
      <c r="X724" s="34"/>
      <c r="Y724" s="34"/>
      <c r="AD724" s="34"/>
    </row>
    <row r="725" ht="15.75" customHeight="1">
      <c r="F725" s="32"/>
      <c r="P725" s="33"/>
      <c r="R725" s="32"/>
      <c r="X725" s="34"/>
      <c r="Y725" s="34"/>
      <c r="AD725" s="34"/>
    </row>
    <row r="726" ht="15.75" customHeight="1">
      <c r="F726" s="32"/>
      <c r="P726" s="33"/>
      <c r="R726" s="32"/>
      <c r="X726" s="34"/>
      <c r="Y726" s="34"/>
      <c r="AD726" s="34"/>
    </row>
    <row r="727" ht="15.75" customHeight="1">
      <c r="F727" s="32"/>
      <c r="P727" s="33"/>
      <c r="R727" s="32"/>
      <c r="X727" s="34"/>
      <c r="Y727" s="34"/>
      <c r="AD727" s="34"/>
    </row>
    <row r="728" ht="15.75" customHeight="1">
      <c r="F728" s="32"/>
      <c r="P728" s="33"/>
      <c r="R728" s="32"/>
      <c r="X728" s="34"/>
      <c r="Y728" s="34"/>
      <c r="AD728" s="34"/>
    </row>
    <row r="729" ht="15.75" customHeight="1">
      <c r="F729" s="32"/>
      <c r="P729" s="33"/>
      <c r="R729" s="32"/>
      <c r="X729" s="34"/>
      <c r="Y729" s="34"/>
      <c r="AD729" s="34"/>
    </row>
    <row r="730" ht="15.75" customHeight="1">
      <c r="F730" s="32"/>
      <c r="P730" s="33"/>
      <c r="R730" s="32"/>
      <c r="X730" s="34"/>
      <c r="Y730" s="34"/>
      <c r="AD730" s="34"/>
    </row>
    <row r="731" ht="15.75" customHeight="1">
      <c r="F731" s="32"/>
      <c r="P731" s="33"/>
      <c r="R731" s="32"/>
      <c r="X731" s="34"/>
      <c r="Y731" s="34"/>
      <c r="AD731" s="34"/>
    </row>
    <row r="732" ht="15.75" customHeight="1">
      <c r="F732" s="32"/>
      <c r="P732" s="33"/>
      <c r="R732" s="32"/>
      <c r="X732" s="34"/>
      <c r="Y732" s="34"/>
      <c r="AD732" s="34"/>
    </row>
    <row r="733" ht="15.75" customHeight="1">
      <c r="F733" s="32"/>
      <c r="P733" s="33"/>
      <c r="R733" s="32"/>
      <c r="X733" s="34"/>
      <c r="Y733" s="34"/>
      <c r="AD733" s="34"/>
    </row>
    <row r="734" ht="15.75" customHeight="1">
      <c r="F734" s="32"/>
      <c r="P734" s="33"/>
      <c r="R734" s="32"/>
      <c r="X734" s="34"/>
      <c r="Y734" s="34"/>
      <c r="AD734" s="34"/>
    </row>
    <row r="735" ht="15.75" customHeight="1">
      <c r="F735" s="32"/>
      <c r="P735" s="33"/>
      <c r="R735" s="32"/>
      <c r="X735" s="34"/>
      <c r="Y735" s="34"/>
      <c r="AD735" s="34"/>
    </row>
    <row r="736" ht="15.75" customHeight="1">
      <c r="F736" s="32"/>
      <c r="P736" s="33"/>
      <c r="R736" s="32"/>
      <c r="X736" s="34"/>
      <c r="Y736" s="34"/>
      <c r="AD736" s="34"/>
    </row>
    <row r="737" ht="15.75" customHeight="1">
      <c r="F737" s="32"/>
      <c r="P737" s="33"/>
      <c r="R737" s="32"/>
      <c r="X737" s="34"/>
      <c r="Y737" s="34"/>
      <c r="AD737" s="34"/>
    </row>
    <row r="738" ht="15.75" customHeight="1">
      <c r="F738" s="32"/>
      <c r="P738" s="33"/>
      <c r="R738" s="32"/>
      <c r="X738" s="34"/>
      <c r="Y738" s="34"/>
      <c r="AD738" s="34"/>
    </row>
    <row r="739" ht="15.75" customHeight="1">
      <c r="F739" s="32"/>
      <c r="P739" s="33"/>
      <c r="R739" s="32"/>
      <c r="X739" s="34"/>
      <c r="Y739" s="34"/>
      <c r="AD739" s="34"/>
    </row>
    <row r="740" ht="15.75" customHeight="1">
      <c r="F740" s="32"/>
      <c r="P740" s="33"/>
      <c r="R740" s="32"/>
      <c r="X740" s="34"/>
      <c r="Y740" s="34"/>
      <c r="AD740" s="34"/>
    </row>
    <row r="741" ht="15.75" customHeight="1">
      <c r="F741" s="32"/>
      <c r="P741" s="33"/>
      <c r="R741" s="32"/>
      <c r="X741" s="34"/>
      <c r="Y741" s="34"/>
      <c r="AD741" s="34"/>
    </row>
    <row r="742" ht="15.75" customHeight="1">
      <c r="F742" s="32"/>
      <c r="P742" s="33"/>
      <c r="R742" s="32"/>
      <c r="X742" s="34"/>
      <c r="Y742" s="34"/>
      <c r="AD742" s="34"/>
    </row>
    <row r="743" ht="15.75" customHeight="1">
      <c r="F743" s="32"/>
      <c r="P743" s="33"/>
      <c r="R743" s="32"/>
      <c r="X743" s="34"/>
      <c r="Y743" s="34"/>
      <c r="AD743" s="34"/>
    </row>
    <row r="744" ht="15.75" customHeight="1">
      <c r="F744" s="32"/>
      <c r="P744" s="33"/>
      <c r="R744" s="32"/>
      <c r="X744" s="34"/>
      <c r="Y744" s="34"/>
      <c r="AD744" s="34"/>
    </row>
    <row r="745" ht="15.75" customHeight="1">
      <c r="F745" s="32"/>
      <c r="P745" s="33"/>
      <c r="R745" s="32"/>
      <c r="X745" s="34"/>
      <c r="Y745" s="34"/>
      <c r="AD745" s="34"/>
    </row>
    <row r="746" ht="15.75" customHeight="1">
      <c r="F746" s="32"/>
      <c r="P746" s="33"/>
      <c r="R746" s="32"/>
      <c r="X746" s="34"/>
      <c r="Y746" s="34"/>
      <c r="AD746" s="34"/>
    </row>
    <row r="747" ht="15.75" customHeight="1">
      <c r="F747" s="32"/>
      <c r="P747" s="33"/>
      <c r="R747" s="32"/>
      <c r="X747" s="34"/>
      <c r="Y747" s="34"/>
      <c r="AD747" s="34"/>
    </row>
    <row r="748" ht="15.75" customHeight="1">
      <c r="F748" s="32"/>
      <c r="P748" s="33"/>
      <c r="R748" s="32"/>
      <c r="X748" s="34"/>
      <c r="Y748" s="34"/>
      <c r="AD748" s="34"/>
    </row>
    <row r="749" ht="15.75" customHeight="1">
      <c r="F749" s="32"/>
      <c r="P749" s="33"/>
      <c r="R749" s="32"/>
      <c r="X749" s="34"/>
      <c r="Y749" s="34"/>
      <c r="AD749" s="34"/>
    </row>
    <row r="750" ht="15.75" customHeight="1">
      <c r="F750" s="32"/>
      <c r="P750" s="33"/>
      <c r="R750" s="32"/>
      <c r="X750" s="34"/>
      <c r="Y750" s="34"/>
      <c r="AD750" s="34"/>
    </row>
    <row r="751" ht="15.75" customHeight="1">
      <c r="F751" s="32"/>
      <c r="P751" s="33"/>
      <c r="R751" s="32"/>
      <c r="X751" s="34"/>
      <c r="Y751" s="34"/>
      <c r="AD751" s="34"/>
    </row>
    <row r="752" ht="15.75" customHeight="1">
      <c r="F752" s="32"/>
      <c r="P752" s="33"/>
      <c r="R752" s="32"/>
      <c r="X752" s="34"/>
      <c r="Y752" s="34"/>
      <c r="AD752" s="34"/>
    </row>
    <row r="753" ht="15.75" customHeight="1">
      <c r="F753" s="32"/>
      <c r="P753" s="33"/>
      <c r="R753" s="32"/>
      <c r="X753" s="34"/>
      <c r="Y753" s="34"/>
      <c r="AD753" s="34"/>
    </row>
    <row r="754" ht="15.75" customHeight="1">
      <c r="F754" s="32"/>
      <c r="P754" s="33"/>
      <c r="R754" s="32"/>
      <c r="X754" s="34"/>
      <c r="Y754" s="34"/>
      <c r="AD754" s="34"/>
    </row>
    <row r="755" ht="15.75" customHeight="1">
      <c r="F755" s="32"/>
      <c r="P755" s="33"/>
      <c r="R755" s="32"/>
      <c r="X755" s="34"/>
      <c r="Y755" s="34"/>
      <c r="AD755" s="34"/>
    </row>
    <row r="756" ht="15.75" customHeight="1">
      <c r="F756" s="32"/>
      <c r="P756" s="33"/>
      <c r="R756" s="32"/>
      <c r="X756" s="34"/>
      <c r="Y756" s="34"/>
      <c r="AD756" s="34"/>
    </row>
    <row r="757" ht="15.75" customHeight="1">
      <c r="F757" s="32"/>
      <c r="P757" s="33"/>
      <c r="R757" s="32"/>
      <c r="X757" s="34"/>
      <c r="Y757" s="34"/>
      <c r="AD757" s="34"/>
    </row>
    <row r="758" ht="15.75" customHeight="1">
      <c r="F758" s="32"/>
      <c r="P758" s="33"/>
      <c r="R758" s="32"/>
      <c r="X758" s="34"/>
      <c r="Y758" s="34"/>
      <c r="AD758" s="34"/>
    </row>
    <row r="759" ht="15.75" customHeight="1">
      <c r="F759" s="32"/>
      <c r="P759" s="33"/>
      <c r="R759" s="32"/>
      <c r="X759" s="34"/>
      <c r="Y759" s="34"/>
      <c r="AD759" s="34"/>
    </row>
    <row r="760" ht="15.75" customHeight="1">
      <c r="F760" s="32"/>
      <c r="P760" s="33"/>
      <c r="R760" s="32"/>
      <c r="X760" s="34"/>
      <c r="Y760" s="34"/>
      <c r="AD760" s="34"/>
    </row>
    <row r="761" ht="15.75" customHeight="1">
      <c r="F761" s="32"/>
      <c r="P761" s="33"/>
      <c r="R761" s="32"/>
      <c r="X761" s="34"/>
      <c r="Y761" s="34"/>
      <c r="AD761" s="34"/>
    </row>
    <row r="762" ht="15.75" customHeight="1">
      <c r="F762" s="32"/>
      <c r="P762" s="33"/>
      <c r="R762" s="32"/>
      <c r="X762" s="34"/>
      <c r="Y762" s="34"/>
      <c r="AD762" s="34"/>
    </row>
    <row r="763" ht="15.75" customHeight="1">
      <c r="F763" s="32"/>
      <c r="P763" s="33"/>
      <c r="R763" s="32"/>
      <c r="X763" s="34"/>
      <c r="Y763" s="34"/>
      <c r="AD763" s="34"/>
    </row>
    <row r="764" ht="15.75" customHeight="1">
      <c r="F764" s="32"/>
      <c r="P764" s="33"/>
      <c r="R764" s="32"/>
      <c r="X764" s="34"/>
      <c r="Y764" s="34"/>
      <c r="AD764" s="34"/>
    </row>
    <row r="765" ht="15.75" customHeight="1">
      <c r="F765" s="32"/>
      <c r="P765" s="33"/>
      <c r="R765" s="32"/>
      <c r="X765" s="34"/>
      <c r="Y765" s="34"/>
      <c r="AD765" s="34"/>
    </row>
    <row r="766" ht="15.75" customHeight="1">
      <c r="F766" s="32"/>
      <c r="P766" s="33"/>
      <c r="R766" s="32"/>
      <c r="X766" s="34"/>
      <c r="Y766" s="34"/>
      <c r="AD766" s="34"/>
    </row>
    <row r="767" ht="15.75" customHeight="1">
      <c r="F767" s="32"/>
      <c r="P767" s="33"/>
      <c r="R767" s="32"/>
      <c r="X767" s="34"/>
      <c r="Y767" s="34"/>
      <c r="AD767" s="34"/>
    </row>
    <row r="768" ht="15.75" customHeight="1">
      <c r="F768" s="32"/>
      <c r="P768" s="33"/>
      <c r="R768" s="32"/>
      <c r="X768" s="34"/>
      <c r="Y768" s="34"/>
      <c r="AD768" s="34"/>
    </row>
    <row r="769" ht="15.75" customHeight="1">
      <c r="F769" s="32"/>
      <c r="P769" s="33"/>
      <c r="R769" s="32"/>
      <c r="X769" s="34"/>
      <c r="Y769" s="34"/>
      <c r="AD769" s="34"/>
    </row>
    <row r="770" ht="15.75" customHeight="1">
      <c r="F770" s="32"/>
      <c r="P770" s="33"/>
      <c r="R770" s="32"/>
      <c r="X770" s="34"/>
      <c r="Y770" s="34"/>
      <c r="AD770" s="34"/>
    </row>
    <row r="771" ht="15.75" customHeight="1">
      <c r="F771" s="32"/>
      <c r="P771" s="33"/>
      <c r="R771" s="32"/>
      <c r="X771" s="34"/>
      <c r="Y771" s="34"/>
      <c r="AD771" s="34"/>
    </row>
    <row r="772" ht="15.75" customHeight="1">
      <c r="F772" s="32"/>
      <c r="P772" s="33"/>
      <c r="R772" s="32"/>
      <c r="X772" s="34"/>
      <c r="Y772" s="34"/>
      <c r="AD772" s="34"/>
    </row>
    <row r="773" ht="15.75" customHeight="1">
      <c r="F773" s="32"/>
      <c r="P773" s="33"/>
      <c r="R773" s="32"/>
      <c r="X773" s="34"/>
      <c r="Y773" s="34"/>
      <c r="AD773" s="34"/>
    </row>
    <row r="774" ht="15.75" customHeight="1">
      <c r="F774" s="32"/>
      <c r="P774" s="33"/>
      <c r="R774" s="32"/>
      <c r="X774" s="34"/>
      <c r="Y774" s="34"/>
      <c r="AD774" s="34"/>
    </row>
    <row r="775" ht="15.75" customHeight="1">
      <c r="F775" s="32"/>
      <c r="P775" s="33"/>
      <c r="R775" s="32"/>
      <c r="X775" s="34"/>
      <c r="Y775" s="34"/>
      <c r="AD775" s="34"/>
    </row>
    <row r="776" ht="15.75" customHeight="1">
      <c r="F776" s="32"/>
      <c r="P776" s="33"/>
      <c r="R776" s="32"/>
      <c r="X776" s="34"/>
      <c r="Y776" s="34"/>
      <c r="AD776" s="34"/>
    </row>
    <row r="777" ht="15.75" customHeight="1">
      <c r="F777" s="32"/>
      <c r="P777" s="33"/>
      <c r="R777" s="32"/>
      <c r="X777" s="34"/>
      <c r="Y777" s="34"/>
      <c r="AD777" s="34"/>
    </row>
    <row r="778" ht="15.75" customHeight="1">
      <c r="F778" s="32"/>
      <c r="P778" s="33"/>
      <c r="R778" s="32"/>
      <c r="X778" s="34"/>
      <c r="Y778" s="34"/>
      <c r="AD778" s="34"/>
    </row>
    <row r="779" ht="15.75" customHeight="1">
      <c r="F779" s="32"/>
      <c r="P779" s="33"/>
      <c r="R779" s="32"/>
      <c r="X779" s="34"/>
      <c r="Y779" s="34"/>
      <c r="AD779" s="34"/>
    </row>
    <row r="780" ht="15.75" customHeight="1">
      <c r="F780" s="32"/>
      <c r="P780" s="33"/>
      <c r="R780" s="32"/>
      <c r="X780" s="34"/>
      <c r="Y780" s="34"/>
      <c r="AD780" s="34"/>
    </row>
    <row r="781" ht="15.75" customHeight="1">
      <c r="F781" s="32"/>
      <c r="P781" s="33"/>
      <c r="R781" s="32"/>
      <c r="X781" s="34"/>
      <c r="Y781" s="34"/>
      <c r="AD781" s="34"/>
    </row>
    <row r="782" ht="15.75" customHeight="1">
      <c r="F782" s="32"/>
      <c r="P782" s="33"/>
      <c r="R782" s="32"/>
      <c r="X782" s="34"/>
      <c r="Y782" s="34"/>
      <c r="AD782" s="34"/>
    </row>
    <row r="783" ht="15.75" customHeight="1">
      <c r="F783" s="32"/>
      <c r="P783" s="33"/>
      <c r="R783" s="32"/>
      <c r="X783" s="34"/>
      <c r="Y783" s="34"/>
      <c r="AD783" s="34"/>
    </row>
    <row r="784" ht="15.75" customHeight="1">
      <c r="F784" s="32"/>
      <c r="P784" s="33"/>
      <c r="R784" s="32"/>
      <c r="X784" s="34"/>
      <c r="Y784" s="34"/>
      <c r="AD784" s="34"/>
    </row>
    <row r="785" ht="15.75" customHeight="1">
      <c r="F785" s="32"/>
      <c r="P785" s="33"/>
      <c r="R785" s="32"/>
      <c r="X785" s="34"/>
      <c r="Y785" s="34"/>
      <c r="AD785" s="34"/>
    </row>
    <row r="786" ht="15.75" customHeight="1">
      <c r="F786" s="32"/>
      <c r="P786" s="33"/>
      <c r="R786" s="32"/>
      <c r="X786" s="34"/>
      <c r="Y786" s="34"/>
      <c r="AD786" s="34"/>
    </row>
    <row r="787" ht="15.75" customHeight="1">
      <c r="F787" s="32"/>
      <c r="P787" s="33"/>
      <c r="R787" s="32"/>
      <c r="X787" s="34"/>
      <c r="Y787" s="34"/>
      <c r="AD787" s="34"/>
    </row>
    <row r="788" ht="15.75" customHeight="1">
      <c r="F788" s="32"/>
      <c r="P788" s="33"/>
      <c r="R788" s="32"/>
      <c r="X788" s="34"/>
      <c r="Y788" s="34"/>
      <c r="AD788" s="34"/>
    </row>
    <row r="789" ht="15.75" customHeight="1">
      <c r="F789" s="32"/>
      <c r="P789" s="33"/>
      <c r="R789" s="32"/>
      <c r="X789" s="34"/>
      <c r="Y789" s="34"/>
      <c r="AD789" s="34"/>
    </row>
    <row r="790" ht="15.75" customHeight="1">
      <c r="F790" s="32"/>
      <c r="P790" s="33"/>
      <c r="R790" s="32"/>
      <c r="X790" s="34"/>
      <c r="Y790" s="34"/>
      <c r="AD790" s="34"/>
    </row>
    <row r="791" ht="15.75" customHeight="1">
      <c r="F791" s="32"/>
      <c r="P791" s="33"/>
      <c r="R791" s="32"/>
      <c r="X791" s="34"/>
      <c r="Y791" s="34"/>
      <c r="AD791" s="34"/>
    </row>
    <row r="792" ht="15.75" customHeight="1">
      <c r="F792" s="32"/>
      <c r="P792" s="33"/>
      <c r="R792" s="32"/>
      <c r="X792" s="34"/>
      <c r="Y792" s="34"/>
      <c r="AD792" s="34"/>
    </row>
    <row r="793" ht="15.75" customHeight="1">
      <c r="F793" s="32"/>
      <c r="P793" s="33"/>
      <c r="R793" s="32"/>
      <c r="X793" s="34"/>
      <c r="Y793" s="34"/>
      <c r="AD793" s="34"/>
    </row>
    <row r="794" ht="15.75" customHeight="1">
      <c r="F794" s="32"/>
      <c r="P794" s="33"/>
      <c r="R794" s="32"/>
      <c r="X794" s="34"/>
      <c r="Y794" s="34"/>
      <c r="AD794" s="34"/>
    </row>
    <row r="795" ht="15.75" customHeight="1">
      <c r="F795" s="32"/>
      <c r="P795" s="33"/>
      <c r="R795" s="32"/>
      <c r="X795" s="34"/>
      <c r="Y795" s="34"/>
      <c r="AD795" s="34"/>
    </row>
    <row r="796" ht="15.75" customHeight="1">
      <c r="F796" s="32"/>
      <c r="P796" s="33"/>
      <c r="R796" s="32"/>
      <c r="X796" s="34"/>
      <c r="Y796" s="34"/>
      <c r="AD796" s="34"/>
    </row>
    <row r="797" ht="15.75" customHeight="1">
      <c r="F797" s="32"/>
      <c r="P797" s="33"/>
      <c r="R797" s="32"/>
      <c r="X797" s="34"/>
      <c r="Y797" s="34"/>
      <c r="AD797" s="34"/>
    </row>
    <row r="798" ht="15.75" customHeight="1">
      <c r="F798" s="32"/>
      <c r="P798" s="33"/>
      <c r="R798" s="32"/>
      <c r="X798" s="34"/>
      <c r="Y798" s="34"/>
      <c r="AD798" s="34"/>
    </row>
    <row r="799" ht="15.75" customHeight="1">
      <c r="F799" s="32"/>
      <c r="P799" s="33"/>
      <c r="R799" s="32"/>
      <c r="X799" s="34"/>
      <c r="Y799" s="34"/>
      <c r="AD799" s="34"/>
    </row>
    <row r="800" ht="15.75" customHeight="1">
      <c r="F800" s="32"/>
      <c r="P800" s="33"/>
      <c r="R800" s="32"/>
      <c r="X800" s="34"/>
      <c r="Y800" s="34"/>
      <c r="AD800" s="34"/>
    </row>
    <row r="801" ht="15.75" customHeight="1">
      <c r="F801" s="32"/>
      <c r="P801" s="33"/>
      <c r="R801" s="32"/>
      <c r="X801" s="34"/>
      <c r="Y801" s="34"/>
      <c r="AD801" s="34"/>
    </row>
    <row r="802" ht="15.75" customHeight="1">
      <c r="F802" s="32"/>
      <c r="P802" s="33"/>
      <c r="R802" s="32"/>
      <c r="X802" s="34"/>
      <c r="Y802" s="34"/>
      <c r="AD802" s="34"/>
    </row>
    <row r="803" ht="15.75" customHeight="1">
      <c r="F803" s="32"/>
      <c r="P803" s="33"/>
      <c r="R803" s="32"/>
      <c r="X803" s="34"/>
      <c r="Y803" s="34"/>
      <c r="AD803" s="34"/>
    </row>
    <row r="804" ht="15.75" customHeight="1">
      <c r="F804" s="32"/>
      <c r="P804" s="33"/>
      <c r="R804" s="32"/>
      <c r="X804" s="34"/>
      <c r="Y804" s="34"/>
      <c r="AD804" s="34"/>
    </row>
    <row r="805" ht="15.75" customHeight="1">
      <c r="F805" s="32"/>
      <c r="P805" s="33"/>
      <c r="R805" s="32"/>
      <c r="X805" s="34"/>
      <c r="Y805" s="34"/>
      <c r="AD805" s="34"/>
    </row>
    <row r="806" ht="15.75" customHeight="1">
      <c r="F806" s="32"/>
      <c r="P806" s="33"/>
      <c r="R806" s="32"/>
      <c r="X806" s="34"/>
      <c r="Y806" s="34"/>
      <c r="AD806" s="34"/>
    </row>
    <row r="807" ht="15.75" customHeight="1">
      <c r="F807" s="32"/>
      <c r="P807" s="33"/>
      <c r="R807" s="32"/>
      <c r="X807" s="34"/>
      <c r="Y807" s="34"/>
      <c r="AD807" s="34"/>
    </row>
    <row r="808" ht="15.75" customHeight="1">
      <c r="F808" s="32"/>
      <c r="P808" s="33"/>
      <c r="R808" s="32"/>
      <c r="X808" s="34"/>
      <c r="Y808" s="34"/>
      <c r="AD808" s="34"/>
    </row>
    <row r="809" ht="15.75" customHeight="1">
      <c r="F809" s="32"/>
      <c r="P809" s="33"/>
      <c r="R809" s="32"/>
      <c r="X809" s="34"/>
      <c r="Y809" s="34"/>
      <c r="AD809" s="34"/>
    </row>
    <row r="810" ht="15.75" customHeight="1">
      <c r="F810" s="32"/>
      <c r="P810" s="33"/>
      <c r="R810" s="32"/>
      <c r="X810" s="34"/>
      <c r="Y810" s="34"/>
      <c r="AD810" s="34"/>
    </row>
    <row r="811" ht="15.75" customHeight="1">
      <c r="F811" s="32"/>
      <c r="P811" s="33"/>
      <c r="R811" s="32"/>
      <c r="X811" s="34"/>
      <c r="Y811" s="34"/>
      <c r="AD811" s="34"/>
    </row>
    <row r="812" ht="15.75" customHeight="1">
      <c r="F812" s="32"/>
      <c r="P812" s="33"/>
      <c r="R812" s="32"/>
      <c r="X812" s="34"/>
      <c r="Y812" s="34"/>
      <c r="AD812" s="34"/>
    </row>
    <row r="813" ht="15.75" customHeight="1">
      <c r="F813" s="32"/>
      <c r="P813" s="33"/>
      <c r="R813" s="32"/>
      <c r="X813" s="34"/>
      <c r="Y813" s="34"/>
      <c r="AD813" s="34"/>
    </row>
    <row r="814" ht="15.75" customHeight="1">
      <c r="F814" s="32"/>
      <c r="P814" s="33"/>
      <c r="R814" s="32"/>
      <c r="X814" s="34"/>
      <c r="Y814" s="34"/>
      <c r="AD814" s="34"/>
    </row>
    <row r="815" ht="15.75" customHeight="1">
      <c r="F815" s="32"/>
      <c r="P815" s="33"/>
      <c r="R815" s="32"/>
      <c r="X815" s="34"/>
      <c r="Y815" s="34"/>
      <c r="AD815" s="34"/>
    </row>
    <row r="816" ht="15.75" customHeight="1">
      <c r="F816" s="32"/>
      <c r="P816" s="33"/>
      <c r="R816" s="32"/>
      <c r="X816" s="34"/>
      <c r="Y816" s="34"/>
      <c r="AD816" s="34"/>
    </row>
    <row r="817" ht="15.75" customHeight="1">
      <c r="F817" s="32"/>
      <c r="P817" s="33"/>
      <c r="R817" s="32"/>
      <c r="X817" s="34"/>
      <c r="Y817" s="34"/>
      <c r="AD817" s="34"/>
    </row>
    <row r="818" ht="15.75" customHeight="1">
      <c r="F818" s="32"/>
      <c r="P818" s="33"/>
      <c r="R818" s="32"/>
      <c r="X818" s="34"/>
      <c r="Y818" s="34"/>
      <c r="AD818" s="34"/>
    </row>
    <row r="819" ht="15.75" customHeight="1">
      <c r="F819" s="32"/>
      <c r="P819" s="33"/>
      <c r="R819" s="32"/>
      <c r="X819" s="34"/>
      <c r="Y819" s="34"/>
      <c r="AD819" s="34"/>
    </row>
    <row r="820" ht="15.75" customHeight="1">
      <c r="F820" s="32"/>
      <c r="P820" s="33"/>
      <c r="R820" s="32"/>
      <c r="X820" s="34"/>
      <c r="Y820" s="34"/>
      <c r="AD820" s="34"/>
    </row>
    <row r="821" ht="15.75" customHeight="1">
      <c r="F821" s="32"/>
      <c r="P821" s="33"/>
      <c r="R821" s="32"/>
      <c r="X821" s="34"/>
      <c r="Y821" s="34"/>
      <c r="AD821" s="34"/>
    </row>
    <row r="822" ht="15.75" customHeight="1">
      <c r="F822" s="32"/>
      <c r="P822" s="33"/>
      <c r="R822" s="32"/>
      <c r="X822" s="34"/>
      <c r="Y822" s="34"/>
      <c r="AD822" s="34"/>
    </row>
    <row r="823" ht="15.75" customHeight="1">
      <c r="F823" s="32"/>
      <c r="P823" s="33"/>
      <c r="R823" s="32"/>
      <c r="X823" s="34"/>
      <c r="Y823" s="34"/>
      <c r="AD823" s="34"/>
    </row>
    <row r="824" ht="15.75" customHeight="1">
      <c r="F824" s="32"/>
      <c r="P824" s="33"/>
      <c r="R824" s="32"/>
      <c r="X824" s="34"/>
      <c r="Y824" s="34"/>
      <c r="AD824" s="34"/>
    </row>
    <row r="825" ht="15.75" customHeight="1">
      <c r="F825" s="32"/>
      <c r="P825" s="33"/>
      <c r="R825" s="32"/>
      <c r="X825" s="34"/>
      <c r="Y825" s="34"/>
      <c r="AD825" s="34"/>
    </row>
    <row r="826" ht="15.75" customHeight="1">
      <c r="F826" s="32"/>
      <c r="P826" s="33"/>
      <c r="R826" s="32"/>
      <c r="X826" s="34"/>
      <c r="Y826" s="34"/>
      <c r="AD826" s="34"/>
    </row>
    <row r="827" ht="15.75" customHeight="1">
      <c r="F827" s="32"/>
      <c r="P827" s="33"/>
      <c r="R827" s="32"/>
      <c r="X827" s="34"/>
      <c r="Y827" s="34"/>
      <c r="AD827" s="34"/>
    </row>
    <row r="828" ht="15.75" customHeight="1">
      <c r="F828" s="32"/>
      <c r="P828" s="33"/>
      <c r="R828" s="32"/>
      <c r="X828" s="34"/>
      <c r="Y828" s="34"/>
      <c r="AD828" s="34"/>
    </row>
    <row r="829" ht="15.75" customHeight="1">
      <c r="F829" s="32"/>
      <c r="P829" s="33"/>
      <c r="R829" s="32"/>
      <c r="X829" s="34"/>
      <c r="Y829" s="34"/>
      <c r="AD829" s="34"/>
    </row>
    <row r="830" ht="15.75" customHeight="1">
      <c r="F830" s="32"/>
      <c r="P830" s="33"/>
      <c r="R830" s="32"/>
      <c r="X830" s="34"/>
      <c r="Y830" s="34"/>
      <c r="AD830" s="34"/>
    </row>
    <row r="831" ht="15.75" customHeight="1">
      <c r="F831" s="32"/>
      <c r="P831" s="33"/>
      <c r="R831" s="32"/>
      <c r="X831" s="34"/>
      <c r="Y831" s="34"/>
      <c r="AD831" s="34"/>
    </row>
    <row r="832" ht="15.75" customHeight="1">
      <c r="F832" s="32"/>
      <c r="P832" s="33"/>
      <c r="R832" s="32"/>
      <c r="X832" s="34"/>
      <c r="Y832" s="34"/>
      <c r="AD832" s="34"/>
    </row>
    <row r="833" ht="15.75" customHeight="1">
      <c r="F833" s="32"/>
      <c r="P833" s="33"/>
      <c r="R833" s="32"/>
      <c r="X833" s="34"/>
      <c r="Y833" s="34"/>
      <c r="AD833" s="34"/>
    </row>
    <row r="834" ht="15.75" customHeight="1">
      <c r="F834" s="32"/>
      <c r="P834" s="33"/>
      <c r="R834" s="32"/>
      <c r="X834" s="34"/>
      <c r="Y834" s="34"/>
      <c r="AD834" s="34"/>
    </row>
    <row r="835" ht="15.75" customHeight="1">
      <c r="F835" s="32"/>
      <c r="P835" s="33"/>
      <c r="R835" s="32"/>
      <c r="X835" s="34"/>
      <c r="Y835" s="34"/>
      <c r="AD835" s="34"/>
    </row>
    <row r="836" ht="15.75" customHeight="1">
      <c r="F836" s="32"/>
      <c r="P836" s="33"/>
      <c r="R836" s="32"/>
      <c r="X836" s="34"/>
      <c r="Y836" s="34"/>
      <c r="AD836" s="34"/>
    </row>
    <row r="837" ht="15.75" customHeight="1">
      <c r="F837" s="32"/>
      <c r="P837" s="33"/>
      <c r="R837" s="32"/>
      <c r="X837" s="34"/>
      <c r="Y837" s="34"/>
      <c r="AD837" s="34"/>
    </row>
    <row r="838" ht="15.75" customHeight="1">
      <c r="F838" s="32"/>
      <c r="P838" s="33"/>
      <c r="R838" s="32"/>
      <c r="X838" s="34"/>
      <c r="Y838" s="34"/>
      <c r="AD838" s="34"/>
    </row>
    <row r="839" ht="15.75" customHeight="1">
      <c r="F839" s="32"/>
      <c r="P839" s="33"/>
      <c r="R839" s="32"/>
      <c r="X839" s="34"/>
      <c r="Y839" s="34"/>
      <c r="AD839" s="34"/>
    </row>
    <row r="840" ht="15.75" customHeight="1">
      <c r="F840" s="32"/>
      <c r="P840" s="33"/>
      <c r="R840" s="32"/>
      <c r="X840" s="34"/>
      <c r="Y840" s="34"/>
      <c r="AD840" s="34"/>
    </row>
    <row r="841" ht="15.75" customHeight="1">
      <c r="F841" s="32"/>
      <c r="P841" s="33"/>
      <c r="R841" s="32"/>
      <c r="X841" s="34"/>
      <c r="Y841" s="34"/>
      <c r="AD841" s="34"/>
    </row>
    <row r="842" ht="15.75" customHeight="1">
      <c r="F842" s="32"/>
      <c r="P842" s="33"/>
      <c r="R842" s="32"/>
      <c r="X842" s="34"/>
      <c r="Y842" s="34"/>
      <c r="AD842" s="34"/>
    </row>
    <row r="843" ht="15.75" customHeight="1">
      <c r="F843" s="32"/>
      <c r="P843" s="33"/>
      <c r="R843" s="32"/>
      <c r="X843" s="34"/>
      <c r="Y843" s="34"/>
      <c r="AD843" s="34"/>
    </row>
    <row r="844" ht="15.75" customHeight="1">
      <c r="F844" s="32"/>
      <c r="P844" s="33"/>
      <c r="R844" s="32"/>
      <c r="X844" s="34"/>
      <c r="Y844" s="34"/>
      <c r="AD844" s="34"/>
    </row>
    <row r="845" ht="15.75" customHeight="1">
      <c r="F845" s="32"/>
      <c r="P845" s="33"/>
      <c r="R845" s="32"/>
      <c r="X845" s="34"/>
      <c r="Y845" s="34"/>
      <c r="AD845" s="34"/>
    </row>
    <row r="846" ht="15.75" customHeight="1">
      <c r="F846" s="32"/>
      <c r="P846" s="33"/>
      <c r="R846" s="32"/>
      <c r="X846" s="34"/>
      <c r="Y846" s="34"/>
      <c r="AD846" s="34"/>
    </row>
    <row r="847" ht="15.75" customHeight="1">
      <c r="F847" s="32"/>
      <c r="P847" s="33"/>
      <c r="R847" s="32"/>
      <c r="X847" s="34"/>
      <c r="Y847" s="34"/>
      <c r="AD847" s="34"/>
    </row>
    <row r="848" ht="15.75" customHeight="1">
      <c r="F848" s="32"/>
      <c r="P848" s="33"/>
      <c r="R848" s="32"/>
      <c r="X848" s="34"/>
      <c r="Y848" s="34"/>
      <c r="AD848" s="34"/>
    </row>
    <row r="849" ht="15.75" customHeight="1">
      <c r="F849" s="32"/>
      <c r="P849" s="33"/>
      <c r="R849" s="32"/>
      <c r="X849" s="34"/>
      <c r="Y849" s="34"/>
      <c r="AD849" s="34"/>
    </row>
    <row r="850" ht="15.75" customHeight="1">
      <c r="F850" s="32"/>
      <c r="P850" s="33"/>
      <c r="R850" s="32"/>
      <c r="X850" s="34"/>
      <c r="Y850" s="34"/>
      <c r="AD850" s="34"/>
    </row>
    <row r="851" ht="15.75" customHeight="1">
      <c r="F851" s="32"/>
      <c r="P851" s="33"/>
      <c r="R851" s="32"/>
      <c r="X851" s="34"/>
      <c r="Y851" s="34"/>
      <c r="AD851" s="34"/>
    </row>
    <row r="852" ht="15.75" customHeight="1">
      <c r="F852" s="32"/>
      <c r="P852" s="33"/>
      <c r="R852" s="32"/>
      <c r="X852" s="34"/>
      <c r="Y852" s="34"/>
      <c r="AD852" s="34"/>
    </row>
    <row r="853" ht="15.75" customHeight="1">
      <c r="F853" s="32"/>
      <c r="P853" s="33"/>
      <c r="R853" s="32"/>
      <c r="X853" s="34"/>
      <c r="Y853" s="34"/>
      <c r="AD853" s="34"/>
    </row>
    <row r="854" ht="15.75" customHeight="1">
      <c r="F854" s="32"/>
      <c r="P854" s="33"/>
      <c r="R854" s="32"/>
      <c r="X854" s="34"/>
      <c r="Y854" s="34"/>
      <c r="AD854" s="34"/>
    </row>
    <row r="855" ht="15.75" customHeight="1">
      <c r="F855" s="32"/>
      <c r="P855" s="33"/>
      <c r="R855" s="32"/>
      <c r="X855" s="34"/>
      <c r="Y855" s="34"/>
      <c r="AD855" s="34"/>
    </row>
    <row r="856" ht="15.75" customHeight="1">
      <c r="F856" s="32"/>
      <c r="P856" s="33"/>
      <c r="R856" s="32"/>
      <c r="X856" s="34"/>
      <c r="Y856" s="34"/>
      <c r="AD856" s="34"/>
    </row>
    <row r="857" ht="15.75" customHeight="1">
      <c r="F857" s="32"/>
      <c r="P857" s="33"/>
      <c r="R857" s="32"/>
      <c r="X857" s="34"/>
      <c r="Y857" s="34"/>
      <c r="AD857" s="34"/>
    </row>
    <row r="858" ht="15.75" customHeight="1">
      <c r="F858" s="32"/>
      <c r="P858" s="33"/>
      <c r="R858" s="32"/>
      <c r="X858" s="34"/>
      <c r="Y858" s="34"/>
      <c r="AD858" s="34"/>
    </row>
    <row r="859" ht="15.75" customHeight="1">
      <c r="F859" s="32"/>
      <c r="P859" s="33"/>
      <c r="R859" s="32"/>
      <c r="X859" s="34"/>
      <c r="Y859" s="34"/>
      <c r="AD859" s="34"/>
    </row>
    <row r="860" ht="15.75" customHeight="1">
      <c r="F860" s="32"/>
      <c r="P860" s="33"/>
      <c r="R860" s="32"/>
      <c r="X860" s="34"/>
      <c r="Y860" s="34"/>
      <c r="AD860" s="34"/>
    </row>
    <row r="861" ht="15.75" customHeight="1">
      <c r="F861" s="32"/>
      <c r="P861" s="33"/>
      <c r="R861" s="32"/>
      <c r="X861" s="34"/>
      <c r="Y861" s="34"/>
      <c r="AD861" s="34"/>
    </row>
    <row r="862" ht="15.75" customHeight="1">
      <c r="F862" s="32"/>
      <c r="P862" s="33"/>
      <c r="R862" s="32"/>
      <c r="X862" s="34"/>
      <c r="Y862" s="34"/>
      <c r="AD862" s="34"/>
    </row>
    <row r="863" ht="15.75" customHeight="1">
      <c r="F863" s="32"/>
      <c r="P863" s="33"/>
      <c r="R863" s="32"/>
      <c r="X863" s="34"/>
      <c r="Y863" s="34"/>
      <c r="AD863" s="34"/>
    </row>
    <row r="864" ht="15.75" customHeight="1">
      <c r="F864" s="32"/>
      <c r="P864" s="33"/>
      <c r="R864" s="32"/>
      <c r="X864" s="34"/>
      <c r="Y864" s="34"/>
      <c r="AD864" s="34"/>
    </row>
    <row r="865" ht="15.75" customHeight="1">
      <c r="F865" s="32"/>
      <c r="P865" s="33"/>
      <c r="R865" s="32"/>
      <c r="X865" s="34"/>
      <c r="Y865" s="34"/>
      <c r="AD865" s="34"/>
    </row>
    <row r="866" ht="15.75" customHeight="1">
      <c r="F866" s="32"/>
      <c r="P866" s="33"/>
      <c r="R866" s="32"/>
      <c r="X866" s="34"/>
      <c r="Y866" s="34"/>
      <c r="AD866" s="34"/>
    </row>
    <row r="867" ht="15.75" customHeight="1">
      <c r="F867" s="32"/>
      <c r="P867" s="33"/>
      <c r="R867" s="32"/>
      <c r="X867" s="34"/>
      <c r="Y867" s="34"/>
      <c r="AD867" s="34"/>
    </row>
    <row r="868" ht="15.75" customHeight="1">
      <c r="F868" s="32"/>
      <c r="P868" s="33"/>
      <c r="R868" s="32"/>
      <c r="X868" s="34"/>
      <c r="Y868" s="34"/>
      <c r="AD868" s="34"/>
    </row>
    <row r="869" ht="15.75" customHeight="1">
      <c r="F869" s="32"/>
      <c r="P869" s="33"/>
      <c r="R869" s="32"/>
      <c r="X869" s="34"/>
      <c r="Y869" s="34"/>
      <c r="AD869" s="34"/>
    </row>
    <row r="870" ht="15.75" customHeight="1">
      <c r="F870" s="32"/>
      <c r="P870" s="33"/>
      <c r="R870" s="32"/>
      <c r="X870" s="34"/>
      <c r="Y870" s="34"/>
      <c r="AD870" s="34"/>
    </row>
    <row r="871" ht="15.75" customHeight="1">
      <c r="F871" s="32"/>
      <c r="P871" s="33"/>
      <c r="R871" s="32"/>
      <c r="X871" s="34"/>
      <c r="Y871" s="34"/>
      <c r="AD871" s="34"/>
    </row>
    <row r="872" ht="15.75" customHeight="1">
      <c r="F872" s="32"/>
      <c r="P872" s="33"/>
      <c r="R872" s="32"/>
      <c r="X872" s="34"/>
      <c r="Y872" s="34"/>
      <c r="AD872" s="34"/>
    </row>
    <row r="873" ht="15.75" customHeight="1">
      <c r="F873" s="32"/>
      <c r="P873" s="33"/>
      <c r="R873" s="32"/>
      <c r="X873" s="34"/>
      <c r="Y873" s="34"/>
      <c r="AD873" s="34"/>
    </row>
    <row r="874" ht="15.75" customHeight="1">
      <c r="F874" s="32"/>
      <c r="P874" s="33"/>
      <c r="R874" s="32"/>
      <c r="X874" s="34"/>
      <c r="Y874" s="34"/>
      <c r="AD874" s="34"/>
    </row>
    <row r="875" ht="15.75" customHeight="1">
      <c r="F875" s="32"/>
      <c r="P875" s="33"/>
      <c r="R875" s="32"/>
      <c r="X875" s="34"/>
      <c r="Y875" s="34"/>
      <c r="AD875" s="34"/>
    </row>
    <row r="876" ht="15.75" customHeight="1">
      <c r="F876" s="32"/>
      <c r="P876" s="33"/>
      <c r="R876" s="32"/>
      <c r="X876" s="34"/>
      <c r="Y876" s="34"/>
      <c r="AD876" s="34"/>
    </row>
    <row r="877" ht="15.75" customHeight="1">
      <c r="F877" s="32"/>
      <c r="P877" s="33"/>
      <c r="R877" s="32"/>
      <c r="X877" s="34"/>
      <c r="Y877" s="34"/>
      <c r="AD877" s="34"/>
    </row>
    <row r="878" ht="15.75" customHeight="1">
      <c r="F878" s="32"/>
      <c r="P878" s="33"/>
      <c r="R878" s="32"/>
      <c r="X878" s="34"/>
      <c r="Y878" s="34"/>
      <c r="AD878" s="34"/>
    </row>
    <row r="879" ht="15.75" customHeight="1">
      <c r="F879" s="32"/>
      <c r="P879" s="33"/>
      <c r="R879" s="32"/>
      <c r="X879" s="34"/>
      <c r="Y879" s="34"/>
      <c r="AD879" s="34"/>
    </row>
    <row r="880" ht="15.75" customHeight="1">
      <c r="F880" s="32"/>
      <c r="P880" s="33"/>
      <c r="R880" s="32"/>
      <c r="X880" s="34"/>
      <c r="Y880" s="34"/>
      <c r="AD880" s="34"/>
    </row>
    <row r="881" ht="15.75" customHeight="1">
      <c r="F881" s="32"/>
      <c r="P881" s="33"/>
      <c r="R881" s="32"/>
      <c r="X881" s="34"/>
      <c r="Y881" s="34"/>
      <c r="AD881" s="34"/>
    </row>
    <row r="882" ht="15.75" customHeight="1">
      <c r="F882" s="32"/>
      <c r="P882" s="33"/>
      <c r="R882" s="32"/>
      <c r="X882" s="34"/>
      <c r="Y882" s="34"/>
      <c r="AD882" s="34"/>
    </row>
    <row r="883" ht="15.75" customHeight="1">
      <c r="F883" s="32"/>
      <c r="P883" s="33"/>
      <c r="R883" s="32"/>
      <c r="X883" s="34"/>
      <c r="Y883" s="34"/>
      <c r="AD883" s="34"/>
    </row>
    <row r="884" ht="15.75" customHeight="1">
      <c r="F884" s="32"/>
      <c r="P884" s="33"/>
      <c r="R884" s="32"/>
      <c r="X884" s="34"/>
      <c r="Y884" s="34"/>
      <c r="AD884" s="34"/>
    </row>
    <row r="885" ht="15.75" customHeight="1">
      <c r="F885" s="32"/>
      <c r="P885" s="33"/>
      <c r="R885" s="32"/>
      <c r="X885" s="34"/>
      <c r="Y885" s="34"/>
      <c r="AD885" s="34"/>
    </row>
    <row r="886" ht="15.75" customHeight="1">
      <c r="F886" s="32"/>
      <c r="P886" s="33"/>
      <c r="R886" s="32"/>
      <c r="X886" s="34"/>
      <c r="Y886" s="34"/>
      <c r="AD886" s="34"/>
    </row>
    <row r="887" ht="15.75" customHeight="1">
      <c r="F887" s="32"/>
      <c r="P887" s="33"/>
      <c r="R887" s="32"/>
      <c r="X887" s="34"/>
      <c r="Y887" s="34"/>
      <c r="AD887" s="34"/>
    </row>
    <row r="888" ht="15.75" customHeight="1">
      <c r="F888" s="32"/>
      <c r="P888" s="33"/>
      <c r="R888" s="32"/>
      <c r="X888" s="34"/>
      <c r="Y888" s="34"/>
      <c r="AD888" s="34"/>
    </row>
    <row r="889" ht="15.75" customHeight="1">
      <c r="F889" s="32"/>
      <c r="P889" s="33"/>
      <c r="R889" s="32"/>
      <c r="X889" s="34"/>
      <c r="Y889" s="34"/>
      <c r="AD889" s="34"/>
    </row>
    <row r="890" ht="15.75" customHeight="1">
      <c r="F890" s="32"/>
      <c r="P890" s="33"/>
      <c r="R890" s="32"/>
      <c r="X890" s="34"/>
      <c r="Y890" s="34"/>
      <c r="AD890" s="34"/>
    </row>
    <row r="891" ht="15.75" customHeight="1">
      <c r="F891" s="32"/>
      <c r="P891" s="33"/>
      <c r="R891" s="32"/>
      <c r="X891" s="34"/>
      <c r="Y891" s="34"/>
      <c r="AD891" s="34"/>
    </row>
    <row r="892" ht="15.75" customHeight="1">
      <c r="F892" s="32"/>
      <c r="P892" s="33"/>
      <c r="R892" s="32"/>
      <c r="X892" s="34"/>
      <c r="Y892" s="34"/>
      <c r="AD892" s="34"/>
    </row>
    <row r="893" ht="15.75" customHeight="1">
      <c r="F893" s="32"/>
      <c r="P893" s="33"/>
      <c r="R893" s="32"/>
      <c r="X893" s="34"/>
      <c r="Y893" s="34"/>
      <c r="AD893" s="34"/>
    </row>
    <row r="894" ht="15.75" customHeight="1">
      <c r="F894" s="32"/>
      <c r="P894" s="33"/>
      <c r="R894" s="32"/>
      <c r="X894" s="34"/>
      <c r="Y894" s="34"/>
      <c r="AD894" s="34"/>
    </row>
    <row r="895" ht="15.75" customHeight="1">
      <c r="F895" s="32"/>
      <c r="P895" s="33"/>
      <c r="R895" s="32"/>
      <c r="X895" s="34"/>
      <c r="Y895" s="34"/>
      <c r="AD895" s="34"/>
    </row>
    <row r="896" ht="15.75" customHeight="1">
      <c r="F896" s="32"/>
      <c r="P896" s="33"/>
      <c r="R896" s="32"/>
      <c r="X896" s="34"/>
      <c r="Y896" s="34"/>
      <c r="AD896" s="34"/>
    </row>
    <row r="897" ht="15.75" customHeight="1">
      <c r="F897" s="32"/>
      <c r="P897" s="33"/>
      <c r="R897" s="32"/>
      <c r="X897" s="34"/>
      <c r="Y897" s="34"/>
      <c r="AD897" s="34"/>
    </row>
    <row r="898" ht="15.75" customHeight="1">
      <c r="F898" s="32"/>
      <c r="P898" s="33"/>
      <c r="R898" s="32"/>
      <c r="X898" s="34"/>
      <c r="Y898" s="34"/>
      <c r="AD898" s="34"/>
    </row>
    <row r="899" ht="15.75" customHeight="1">
      <c r="F899" s="32"/>
      <c r="P899" s="33"/>
      <c r="R899" s="32"/>
      <c r="X899" s="34"/>
      <c r="Y899" s="34"/>
      <c r="AD899" s="34"/>
    </row>
    <row r="900" ht="15.75" customHeight="1">
      <c r="F900" s="32"/>
      <c r="P900" s="33"/>
      <c r="R900" s="32"/>
      <c r="X900" s="34"/>
      <c r="Y900" s="34"/>
      <c r="AD900" s="34"/>
    </row>
    <row r="901" ht="15.75" customHeight="1">
      <c r="F901" s="32"/>
      <c r="P901" s="33"/>
      <c r="R901" s="32"/>
      <c r="X901" s="34"/>
      <c r="Y901" s="34"/>
      <c r="AD901" s="34"/>
    </row>
    <row r="902" ht="15.75" customHeight="1">
      <c r="F902" s="32"/>
      <c r="P902" s="33"/>
      <c r="R902" s="32"/>
      <c r="X902" s="34"/>
      <c r="Y902" s="34"/>
      <c r="AD902" s="34"/>
    </row>
    <row r="903" ht="15.75" customHeight="1">
      <c r="F903" s="32"/>
      <c r="P903" s="33"/>
      <c r="R903" s="32"/>
      <c r="X903" s="34"/>
      <c r="Y903" s="34"/>
      <c r="AD903" s="34"/>
    </row>
    <row r="904" ht="15.75" customHeight="1">
      <c r="F904" s="32"/>
      <c r="P904" s="33"/>
      <c r="R904" s="32"/>
      <c r="X904" s="34"/>
      <c r="Y904" s="34"/>
      <c r="AD904" s="34"/>
    </row>
    <row r="905" ht="15.75" customHeight="1">
      <c r="F905" s="32"/>
      <c r="P905" s="33"/>
      <c r="R905" s="32"/>
      <c r="X905" s="34"/>
      <c r="Y905" s="34"/>
      <c r="AD905" s="34"/>
    </row>
    <row r="906" ht="15.75" customHeight="1">
      <c r="F906" s="32"/>
      <c r="P906" s="33"/>
      <c r="R906" s="32"/>
      <c r="X906" s="34"/>
      <c r="Y906" s="34"/>
      <c r="AD906" s="34"/>
    </row>
    <row r="907" ht="15.75" customHeight="1">
      <c r="F907" s="32"/>
      <c r="P907" s="33"/>
      <c r="R907" s="32"/>
      <c r="X907" s="34"/>
      <c r="Y907" s="34"/>
      <c r="AD907" s="34"/>
    </row>
    <row r="908" ht="15.75" customHeight="1">
      <c r="F908" s="32"/>
      <c r="P908" s="33"/>
      <c r="R908" s="32"/>
      <c r="X908" s="34"/>
      <c r="Y908" s="34"/>
      <c r="AD908" s="34"/>
    </row>
    <row r="909" ht="15.75" customHeight="1">
      <c r="F909" s="32"/>
      <c r="P909" s="33"/>
      <c r="R909" s="32"/>
      <c r="X909" s="34"/>
      <c r="Y909" s="34"/>
      <c r="AD909" s="34"/>
    </row>
    <row r="910" ht="15.75" customHeight="1">
      <c r="F910" s="32"/>
      <c r="P910" s="33"/>
      <c r="R910" s="32"/>
      <c r="X910" s="34"/>
      <c r="Y910" s="34"/>
      <c r="AD910" s="34"/>
    </row>
    <row r="911" ht="15.75" customHeight="1">
      <c r="F911" s="32"/>
      <c r="P911" s="33"/>
      <c r="R911" s="32"/>
      <c r="X911" s="34"/>
      <c r="Y911" s="34"/>
      <c r="AD911" s="34"/>
    </row>
    <row r="912" ht="15.75" customHeight="1">
      <c r="F912" s="32"/>
      <c r="P912" s="33"/>
      <c r="R912" s="32"/>
      <c r="X912" s="34"/>
      <c r="Y912" s="34"/>
      <c r="AD912" s="34"/>
    </row>
    <row r="913" ht="15.75" customHeight="1">
      <c r="F913" s="32"/>
      <c r="P913" s="33"/>
      <c r="R913" s="32"/>
      <c r="X913" s="34"/>
      <c r="Y913" s="34"/>
      <c r="AD913" s="34"/>
    </row>
    <row r="914" ht="15.75" customHeight="1">
      <c r="F914" s="32"/>
      <c r="P914" s="33"/>
      <c r="R914" s="32"/>
      <c r="X914" s="34"/>
      <c r="Y914" s="34"/>
      <c r="AD914" s="34"/>
    </row>
    <row r="915" ht="15.75" customHeight="1">
      <c r="F915" s="32"/>
      <c r="P915" s="33"/>
      <c r="R915" s="32"/>
      <c r="X915" s="34"/>
      <c r="Y915" s="34"/>
      <c r="AD915" s="34"/>
    </row>
    <row r="916" ht="15.75" customHeight="1">
      <c r="F916" s="32"/>
      <c r="P916" s="33"/>
      <c r="R916" s="32"/>
      <c r="X916" s="34"/>
      <c r="Y916" s="34"/>
      <c r="AD916" s="34"/>
    </row>
    <row r="917" ht="15.75" customHeight="1">
      <c r="F917" s="32"/>
      <c r="P917" s="33"/>
      <c r="R917" s="32"/>
      <c r="X917" s="34"/>
      <c r="Y917" s="34"/>
      <c r="AD917" s="34"/>
    </row>
    <row r="918" ht="15.75" customHeight="1">
      <c r="F918" s="32"/>
      <c r="P918" s="33"/>
      <c r="R918" s="32"/>
      <c r="X918" s="34"/>
      <c r="Y918" s="34"/>
      <c r="AD918" s="34"/>
    </row>
    <row r="919" ht="15.75" customHeight="1">
      <c r="F919" s="32"/>
      <c r="P919" s="33"/>
      <c r="R919" s="32"/>
      <c r="X919" s="34"/>
      <c r="Y919" s="34"/>
      <c r="AD919" s="34"/>
    </row>
    <row r="920" ht="15.75" customHeight="1">
      <c r="F920" s="32"/>
      <c r="P920" s="33"/>
      <c r="R920" s="32"/>
      <c r="X920" s="34"/>
      <c r="Y920" s="34"/>
      <c r="AD920" s="34"/>
    </row>
    <row r="921" ht="15.75" customHeight="1">
      <c r="F921" s="32"/>
      <c r="P921" s="33"/>
      <c r="R921" s="32"/>
      <c r="X921" s="34"/>
      <c r="Y921" s="34"/>
      <c r="AD921" s="34"/>
    </row>
    <row r="922" ht="15.75" customHeight="1">
      <c r="F922" s="32"/>
      <c r="P922" s="33"/>
      <c r="R922" s="32"/>
      <c r="X922" s="34"/>
      <c r="Y922" s="34"/>
      <c r="AD922" s="34"/>
    </row>
    <row r="923" ht="15.75" customHeight="1">
      <c r="F923" s="32"/>
      <c r="P923" s="33"/>
      <c r="R923" s="32"/>
      <c r="X923" s="34"/>
      <c r="Y923" s="34"/>
      <c r="AD923" s="34"/>
    </row>
    <row r="924" ht="15.75" customHeight="1">
      <c r="F924" s="32"/>
      <c r="P924" s="33"/>
      <c r="R924" s="32"/>
      <c r="X924" s="34"/>
      <c r="Y924" s="34"/>
      <c r="AD924" s="34"/>
    </row>
    <row r="925" ht="15.75" customHeight="1">
      <c r="F925" s="32"/>
      <c r="P925" s="33"/>
      <c r="R925" s="32"/>
      <c r="X925" s="34"/>
      <c r="Y925" s="34"/>
      <c r="AD925" s="34"/>
    </row>
    <row r="926" ht="15.75" customHeight="1">
      <c r="F926" s="32"/>
      <c r="P926" s="33"/>
      <c r="R926" s="32"/>
      <c r="X926" s="34"/>
      <c r="Y926" s="34"/>
      <c r="AD926" s="34"/>
    </row>
    <row r="927" ht="15.75" customHeight="1">
      <c r="F927" s="32"/>
      <c r="P927" s="33"/>
      <c r="R927" s="32"/>
      <c r="X927" s="34"/>
      <c r="Y927" s="34"/>
      <c r="AD927" s="34"/>
    </row>
    <row r="928" ht="15.75" customHeight="1">
      <c r="F928" s="32"/>
      <c r="P928" s="33"/>
      <c r="R928" s="32"/>
      <c r="X928" s="34"/>
      <c r="Y928" s="34"/>
      <c r="AD928" s="34"/>
    </row>
    <row r="929" ht="15.75" customHeight="1">
      <c r="F929" s="32"/>
      <c r="P929" s="33"/>
      <c r="R929" s="32"/>
      <c r="X929" s="34"/>
      <c r="Y929" s="34"/>
      <c r="AD929" s="34"/>
    </row>
    <row r="930" ht="15.75" customHeight="1">
      <c r="F930" s="32"/>
      <c r="P930" s="33"/>
      <c r="R930" s="32"/>
      <c r="X930" s="34"/>
      <c r="Y930" s="34"/>
      <c r="AD930" s="34"/>
    </row>
    <row r="931" ht="15.75" customHeight="1">
      <c r="F931" s="32"/>
      <c r="P931" s="33"/>
      <c r="R931" s="32"/>
      <c r="X931" s="34"/>
      <c r="Y931" s="34"/>
      <c r="AD931" s="34"/>
    </row>
    <row r="932" ht="15.75" customHeight="1">
      <c r="F932" s="32"/>
      <c r="P932" s="33"/>
      <c r="R932" s="32"/>
      <c r="X932" s="34"/>
      <c r="Y932" s="34"/>
      <c r="AD932" s="34"/>
    </row>
    <row r="933" ht="15.75" customHeight="1">
      <c r="F933" s="32"/>
      <c r="P933" s="33"/>
      <c r="R933" s="32"/>
      <c r="X933" s="34"/>
      <c r="Y933" s="34"/>
      <c r="AD933" s="34"/>
    </row>
    <row r="934" ht="15.75" customHeight="1">
      <c r="F934" s="32"/>
      <c r="P934" s="33"/>
      <c r="R934" s="32"/>
      <c r="X934" s="34"/>
      <c r="Y934" s="34"/>
      <c r="AD934" s="34"/>
    </row>
    <row r="935" ht="15.75" customHeight="1">
      <c r="F935" s="32"/>
      <c r="P935" s="33"/>
      <c r="R935" s="32"/>
      <c r="X935" s="34"/>
      <c r="Y935" s="34"/>
      <c r="AD935" s="34"/>
    </row>
    <row r="936" ht="15.75" customHeight="1">
      <c r="F936" s="32"/>
      <c r="P936" s="33"/>
      <c r="R936" s="32"/>
      <c r="X936" s="34"/>
      <c r="Y936" s="34"/>
      <c r="AD936" s="34"/>
    </row>
    <row r="937" ht="15.75" customHeight="1">
      <c r="F937" s="32"/>
      <c r="P937" s="33"/>
      <c r="R937" s="32"/>
      <c r="X937" s="34"/>
      <c r="Y937" s="34"/>
      <c r="AD937" s="34"/>
    </row>
    <row r="938" ht="15.75" customHeight="1">
      <c r="F938" s="32"/>
      <c r="P938" s="33"/>
      <c r="R938" s="32"/>
      <c r="X938" s="34"/>
      <c r="Y938" s="34"/>
      <c r="AD938" s="34"/>
    </row>
    <row r="939" ht="15.75" customHeight="1">
      <c r="F939" s="32"/>
      <c r="P939" s="33"/>
      <c r="R939" s="32"/>
      <c r="X939" s="34"/>
      <c r="Y939" s="34"/>
      <c r="AD939" s="34"/>
    </row>
    <row r="940" ht="15.75" customHeight="1">
      <c r="F940" s="32"/>
      <c r="P940" s="33"/>
      <c r="R940" s="32"/>
      <c r="X940" s="34"/>
      <c r="Y940" s="34"/>
      <c r="AD940" s="34"/>
    </row>
    <row r="941" ht="15.75" customHeight="1">
      <c r="F941" s="32"/>
      <c r="P941" s="33"/>
      <c r="R941" s="32"/>
      <c r="X941" s="34"/>
      <c r="Y941" s="34"/>
      <c r="AD941" s="34"/>
    </row>
    <row r="942" ht="15.75" customHeight="1">
      <c r="F942" s="32"/>
      <c r="P942" s="33"/>
      <c r="R942" s="32"/>
      <c r="X942" s="34"/>
      <c r="Y942" s="34"/>
      <c r="AD942" s="34"/>
    </row>
    <row r="943" ht="15.75" customHeight="1">
      <c r="F943" s="32"/>
      <c r="P943" s="33"/>
      <c r="R943" s="32"/>
      <c r="X943" s="34"/>
      <c r="Y943" s="34"/>
      <c r="AD943" s="34"/>
    </row>
    <row r="944" ht="15.75" customHeight="1">
      <c r="F944" s="32"/>
      <c r="P944" s="33"/>
      <c r="R944" s="32"/>
      <c r="X944" s="34"/>
      <c r="Y944" s="34"/>
      <c r="AD944" s="34"/>
    </row>
    <row r="945" ht="15.75" customHeight="1">
      <c r="F945" s="32"/>
      <c r="P945" s="33"/>
      <c r="R945" s="32"/>
      <c r="X945" s="34"/>
      <c r="Y945" s="34"/>
      <c r="AD945" s="34"/>
    </row>
    <row r="946" ht="15.75" customHeight="1">
      <c r="F946" s="32"/>
      <c r="P946" s="33"/>
      <c r="R946" s="32"/>
      <c r="X946" s="34"/>
      <c r="Y946" s="34"/>
      <c r="AD946" s="34"/>
    </row>
    <row r="947" ht="15.75" customHeight="1">
      <c r="F947" s="32"/>
      <c r="P947" s="33"/>
      <c r="R947" s="32"/>
      <c r="X947" s="34"/>
      <c r="Y947" s="34"/>
      <c r="AD947" s="34"/>
    </row>
    <row r="948" ht="15.75" customHeight="1">
      <c r="F948" s="32"/>
      <c r="P948" s="33"/>
      <c r="R948" s="32"/>
      <c r="X948" s="34"/>
      <c r="Y948" s="34"/>
      <c r="AD948" s="34"/>
    </row>
    <row r="949" ht="15.75" customHeight="1">
      <c r="F949" s="32"/>
      <c r="P949" s="33"/>
      <c r="R949" s="32"/>
      <c r="X949" s="34"/>
      <c r="Y949" s="34"/>
      <c r="AD949" s="34"/>
    </row>
    <row r="950" ht="15.75" customHeight="1">
      <c r="F950" s="32"/>
      <c r="P950" s="33"/>
      <c r="R950" s="32"/>
      <c r="X950" s="34"/>
      <c r="Y950" s="34"/>
      <c r="AD950" s="34"/>
    </row>
    <row r="951" ht="15.75" customHeight="1">
      <c r="F951" s="32"/>
      <c r="P951" s="33"/>
      <c r="R951" s="32"/>
      <c r="X951" s="34"/>
      <c r="Y951" s="34"/>
      <c r="AD951" s="34"/>
    </row>
    <row r="952" ht="15.75" customHeight="1">
      <c r="F952" s="32"/>
      <c r="P952" s="33"/>
      <c r="R952" s="32"/>
      <c r="X952" s="34"/>
      <c r="Y952" s="34"/>
      <c r="AD952" s="34"/>
    </row>
    <row r="953" ht="15.75" customHeight="1">
      <c r="F953" s="32"/>
      <c r="P953" s="33"/>
      <c r="R953" s="32"/>
      <c r="X953" s="34"/>
      <c r="Y953" s="34"/>
      <c r="AD953" s="34"/>
    </row>
    <row r="954" ht="15.75" customHeight="1">
      <c r="F954" s="32"/>
      <c r="P954" s="33"/>
      <c r="R954" s="32"/>
      <c r="X954" s="34"/>
      <c r="Y954" s="34"/>
      <c r="AD954" s="34"/>
    </row>
    <row r="955" ht="15.75" customHeight="1">
      <c r="F955" s="32"/>
      <c r="P955" s="33"/>
      <c r="R955" s="32"/>
      <c r="X955" s="34"/>
      <c r="Y955" s="34"/>
      <c r="AD955" s="34"/>
    </row>
    <row r="956" ht="15.75" customHeight="1">
      <c r="F956" s="32"/>
      <c r="P956" s="33"/>
      <c r="R956" s="32"/>
      <c r="X956" s="34"/>
      <c r="Y956" s="34"/>
      <c r="AD956" s="34"/>
    </row>
    <row r="957" ht="15.75" customHeight="1">
      <c r="F957" s="32"/>
      <c r="P957" s="33"/>
      <c r="R957" s="32"/>
      <c r="X957" s="34"/>
      <c r="Y957" s="34"/>
      <c r="AD957" s="34"/>
    </row>
    <row r="958" ht="15.75" customHeight="1">
      <c r="F958" s="32"/>
      <c r="P958" s="33"/>
      <c r="R958" s="32"/>
      <c r="X958" s="34"/>
      <c r="Y958" s="34"/>
      <c r="AD958" s="34"/>
    </row>
    <row r="959" ht="15.75" customHeight="1">
      <c r="F959" s="32"/>
      <c r="P959" s="33"/>
      <c r="R959" s="32"/>
      <c r="X959" s="34"/>
      <c r="Y959" s="34"/>
      <c r="AD959" s="34"/>
    </row>
    <row r="960" ht="15.75" customHeight="1">
      <c r="F960" s="32"/>
      <c r="P960" s="33"/>
      <c r="R960" s="32"/>
      <c r="X960" s="34"/>
      <c r="Y960" s="34"/>
      <c r="AD960" s="34"/>
    </row>
    <row r="961" ht="15.75" customHeight="1">
      <c r="F961" s="32"/>
      <c r="P961" s="33"/>
      <c r="R961" s="32"/>
      <c r="X961" s="34"/>
      <c r="Y961" s="34"/>
      <c r="AD961" s="34"/>
    </row>
    <row r="962" ht="15.75" customHeight="1">
      <c r="F962" s="32"/>
      <c r="P962" s="33"/>
      <c r="R962" s="32"/>
      <c r="X962" s="34"/>
      <c r="Y962" s="34"/>
      <c r="AD962" s="34"/>
    </row>
    <row r="963" ht="15.75" customHeight="1">
      <c r="F963" s="32"/>
      <c r="P963" s="33"/>
      <c r="R963" s="32"/>
      <c r="X963" s="34"/>
      <c r="Y963" s="34"/>
      <c r="AD963" s="34"/>
    </row>
    <row r="964" ht="15.75" customHeight="1">
      <c r="F964" s="32"/>
      <c r="P964" s="33"/>
      <c r="R964" s="32"/>
      <c r="X964" s="34"/>
      <c r="Y964" s="34"/>
      <c r="AD964" s="34"/>
    </row>
    <row r="965" ht="15.75" customHeight="1">
      <c r="F965" s="32"/>
      <c r="P965" s="33"/>
      <c r="R965" s="32"/>
      <c r="X965" s="34"/>
      <c r="Y965" s="34"/>
      <c r="AD965" s="34"/>
    </row>
    <row r="966" ht="15.75" customHeight="1">
      <c r="F966" s="32"/>
      <c r="P966" s="33"/>
      <c r="R966" s="32"/>
      <c r="X966" s="34"/>
      <c r="Y966" s="34"/>
      <c r="AD966" s="34"/>
    </row>
    <row r="967" ht="15.75" customHeight="1">
      <c r="F967" s="32"/>
      <c r="P967" s="33"/>
      <c r="R967" s="32"/>
      <c r="X967" s="34"/>
      <c r="Y967" s="34"/>
      <c r="AD967" s="34"/>
    </row>
    <row r="968" ht="15.75" customHeight="1">
      <c r="F968" s="32"/>
      <c r="P968" s="33"/>
      <c r="R968" s="32"/>
      <c r="X968" s="34"/>
      <c r="Y968" s="34"/>
      <c r="AD968" s="34"/>
    </row>
    <row r="969" ht="15.75" customHeight="1">
      <c r="F969" s="32"/>
      <c r="P969" s="33"/>
      <c r="R969" s="32"/>
      <c r="X969" s="34"/>
      <c r="Y969" s="34"/>
      <c r="AD969" s="34"/>
    </row>
    <row r="970" ht="15.75" customHeight="1">
      <c r="F970" s="32"/>
      <c r="P970" s="33"/>
      <c r="R970" s="32"/>
      <c r="X970" s="34"/>
      <c r="Y970" s="34"/>
      <c r="AD970" s="34"/>
    </row>
    <row r="971" ht="15.75" customHeight="1">
      <c r="F971" s="32"/>
      <c r="P971" s="33"/>
      <c r="R971" s="32"/>
      <c r="X971" s="34"/>
      <c r="Y971" s="34"/>
      <c r="AD971" s="34"/>
    </row>
    <row r="972" ht="15.75" customHeight="1">
      <c r="F972" s="32"/>
      <c r="P972" s="33"/>
      <c r="R972" s="32"/>
      <c r="X972" s="34"/>
      <c r="Y972" s="34"/>
      <c r="AD972" s="34"/>
    </row>
    <row r="973" ht="15.75" customHeight="1">
      <c r="F973" s="32"/>
      <c r="P973" s="33"/>
      <c r="R973" s="32"/>
      <c r="X973" s="34"/>
      <c r="Y973" s="34"/>
      <c r="AD973" s="34"/>
    </row>
    <row r="974" ht="15.75" customHeight="1">
      <c r="F974" s="32"/>
      <c r="P974" s="33"/>
      <c r="R974" s="32"/>
      <c r="X974" s="34"/>
      <c r="Y974" s="34"/>
      <c r="AD974" s="34"/>
    </row>
    <row r="975" ht="15.75" customHeight="1">
      <c r="F975" s="32"/>
      <c r="P975" s="33"/>
      <c r="R975" s="32"/>
      <c r="X975" s="34"/>
      <c r="Y975" s="34"/>
      <c r="AD975" s="34"/>
    </row>
    <row r="976" ht="15.75" customHeight="1">
      <c r="F976" s="32"/>
      <c r="P976" s="33"/>
      <c r="R976" s="32"/>
      <c r="X976" s="34"/>
      <c r="Y976" s="34"/>
      <c r="AD976" s="34"/>
    </row>
    <row r="977" ht="15.75" customHeight="1">
      <c r="F977" s="32"/>
      <c r="P977" s="33"/>
      <c r="R977" s="32"/>
      <c r="X977" s="34"/>
      <c r="Y977" s="34"/>
      <c r="AD977" s="34"/>
    </row>
    <row r="978" ht="15.75" customHeight="1">
      <c r="F978" s="32"/>
      <c r="P978" s="33"/>
      <c r="R978" s="32"/>
      <c r="X978" s="34"/>
      <c r="Y978" s="34"/>
      <c r="AD978" s="34"/>
    </row>
    <row r="979" ht="15.75" customHeight="1">
      <c r="F979" s="32"/>
      <c r="P979" s="33"/>
      <c r="R979" s="32"/>
      <c r="X979" s="34"/>
      <c r="Y979" s="34"/>
      <c r="AD979" s="34"/>
    </row>
    <row r="980" ht="15.75" customHeight="1">
      <c r="F980" s="32"/>
      <c r="P980" s="33"/>
      <c r="R980" s="32"/>
      <c r="X980" s="34"/>
      <c r="Y980" s="34"/>
      <c r="AD980" s="34"/>
    </row>
    <row r="981" ht="15.75" customHeight="1">
      <c r="F981" s="32"/>
      <c r="P981" s="33"/>
      <c r="R981" s="32"/>
      <c r="X981" s="34"/>
      <c r="Y981" s="34"/>
      <c r="AD981" s="34"/>
    </row>
    <row r="982" ht="15.75" customHeight="1">
      <c r="F982" s="32"/>
      <c r="P982" s="33"/>
      <c r="R982" s="32"/>
      <c r="X982" s="34"/>
      <c r="Y982" s="34"/>
      <c r="AD982" s="34"/>
    </row>
    <row r="983" ht="15.75" customHeight="1">
      <c r="F983" s="32"/>
      <c r="P983" s="33"/>
      <c r="R983" s="32"/>
      <c r="X983" s="34"/>
      <c r="Y983" s="34"/>
      <c r="AD983" s="34"/>
    </row>
    <row r="984" ht="15.75" customHeight="1">
      <c r="F984" s="32"/>
      <c r="P984" s="33"/>
      <c r="R984" s="32"/>
      <c r="X984" s="34"/>
      <c r="Y984" s="34"/>
      <c r="AD984" s="34"/>
    </row>
    <row r="985" ht="15.75" customHeight="1">
      <c r="F985" s="32"/>
      <c r="P985" s="33"/>
      <c r="R985" s="32"/>
      <c r="X985" s="34"/>
      <c r="Y985" s="34"/>
      <c r="AD985" s="34"/>
    </row>
    <row r="986" ht="15.75" customHeight="1">
      <c r="F986" s="32"/>
      <c r="P986" s="33"/>
      <c r="R986" s="32"/>
      <c r="X986" s="34"/>
      <c r="Y986" s="34"/>
      <c r="AD986" s="34"/>
    </row>
    <row r="987" ht="15.75" customHeight="1">
      <c r="F987" s="32"/>
      <c r="P987" s="33"/>
      <c r="R987" s="32"/>
      <c r="X987" s="34"/>
      <c r="Y987" s="34"/>
      <c r="AD987" s="34"/>
    </row>
    <row r="988" ht="15.75" customHeight="1">
      <c r="F988" s="32"/>
      <c r="P988" s="33"/>
      <c r="R988" s="32"/>
      <c r="X988" s="34"/>
      <c r="Y988" s="34"/>
      <c r="AD988" s="34"/>
    </row>
    <row r="989" ht="15.75" customHeight="1">
      <c r="F989" s="32"/>
      <c r="P989" s="33"/>
      <c r="R989" s="32"/>
      <c r="X989" s="34"/>
      <c r="Y989" s="34"/>
      <c r="AD989" s="34"/>
    </row>
    <row r="990" ht="15.75" customHeight="1">
      <c r="F990" s="32"/>
      <c r="P990" s="33"/>
      <c r="R990" s="32"/>
      <c r="X990" s="34"/>
      <c r="Y990" s="34"/>
      <c r="AD990" s="34"/>
    </row>
    <row r="991" ht="15.75" customHeight="1">
      <c r="F991" s="32"/>
      <c r="P991" s="33"/>
      <c r="R991" s="32"/>
      <c r="X991" s="34"/>
      <c r="Y991" s="34"/>
      <c r="AD991" s="34"/>
    </row>
    <row r="992" ht="15.75" customHeight="1">
      <c r="F992" s="32"/>
      <c r="P992" s="33"/>
      <c r="R992" s="32"/>
      <c r="X992" s="34"/>
      <c r="Y992" s="34"/>
      <c r="AD992" s="34"/>
    </row>
    <row r="993" ht="15.75" customHeight="1">
      <c r="F993" s="32"/>
      <c r="P993" s="33"/>
      <c r="R993" s="32"/>
      <c r="X993" s="34"/>
      <c r="Y993" s="34"/>
      <c r="AD993" s="34"/>
    </row>
    <row r="994" ht="15.75" customHeight="1">
      <c r="F994" s="32"/>
      <c r="P994" s="33"/>
      <c r="R994" s="32"/>
      <c r="X994" s="34"/>
      <c r="Y994" s="34"/>
      <c r="AD994" s="34"/>
    </row>
    <row r="995" ht="15.75" customHeight="1">
      <c r="F995" s="32"/>
      <c r="P995" s="33"/>
      <c r="R995" s="32"/>
      <c r="X995" s="34"/>
      <c r="Y995" s="34"/>
      <c r="AD995" s="34"/>
    </row>
    <row r="996" ht="15.75" customHeight="1">
      <c r="F996" s="32"/>
      <c r="P996" s="33"/>
      <c r="R996" s="32"/>
      <c r="X996" s="34"/>
      <c r="Y996" s="34"/>
      <c r="AD996" s="34"/>
    </row>
    <row r="997" ht="15.75" customHeight="1">
      <c r="F997" s="32"/>
      <c r="P997" s="33"/>
      <c r="R997" s="32"/>
      <c r="X997" s="34"/>
      <c r="Y997" s="34"/>
      <c r="AD997" s="34"/>
    </row>
    <row r="998" ht="15.75" customHeight="1">
      <c r="F998" s="32"/>
      <c r="P998" s="33"/>
      <c r="R998" s="32"/>
      <c r="X998" s="34"/>
      <c r="Y998" s="34"/>
      <c r="AD998" s="34"/>
    </row>
    <row r="999" ht="15.75" customHeight="1">
      <c r="F999" s="32"/>
      <c r="P999" s="33"/>
      <c r="R999" s="32"/>
      <c r="X999" s="34"/>
      <c r="Y999" s="34"/>
      <c r="AD999" s="34"/>
    </row>
    <row r="1000" ht="15.75" customHeight="1">
      <c r="F1000" s="32"/>
      <c r="P1000" s="33"/>
      <c r="R1000" s="32"/>
      <c r="X1000" s="34"/>
      <c r="Y1000" s="34"/>
      <c r="AD1000" s="34"/>
    </row>
    <row r="1001" ht="15.75" customHeight="1">
      <c r="F1001" s="32"/>
      <c r="P1001" s="33"/>
      <c r="R1001" s="32"/>
      <c r="X1001" s="34"/>
      <c r="Y1001" s="34"/>
      <c r="AD1001" s="34"/>
    </row>
    <row r="1002" ht="15.75" customHeight="1">
      <c r="F1002" s="32"/>
      <c r="P1002" s="33"/>
      <c r="R1002" s="32"/>
      <c r="X1002" s="34"/>
      <c r="Y1002" s="34"/>
      <c r="AD1002" s="3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38"/>
    <col customWidth="1" min="2" max="2" width="10.63"/>
    <col customWidth="1" min="3" max="26" width="7.63"/>
  </cols>
  <sheetData>
    <row r="1">
      <c r="A1" s="53" t="s">
        <v>113</v>
      </c>
      <c r="B1" s="53" t="s">
        <v>114</v>
      </c>
      <c r="C1" s="53" t="s">
        <v>115</v>
      </c>
      <c r="D1" s="53" t="s">
        <v>116</v>
      </c>
    </row>
    <row r="2">
      <c r="A2" s="54" t="s">
        <v>117</v>
      </c>
      <c r="B2" s="55">
        <v>507.71361</v>
      </c>
      <c r="C2" s="55">
        <v>0.04391</v>
      </c>
      <c r="D2" s="55">
        <v>0.039229999999999994</v>
      </c>
    </row>
    <row r="3">
      <c r="A3" s="54" t="s">
        <v>62</v>
      </c>
      <c r="B3" s="55">
        <v>146.96956999999998</v>
      </c>
      <c r="C3" s="55">
        <v>0.00112</v>
      </c>
      <c r="D3" s="55">
        <v>0.00106</v>
      </c>
    </row>
    <row r="4">
      <c r="A4" s="54" t="s">
        <v>79</v>
      </c>
      <c r="B4" s="55">
        <v>1001.92138</v>
      </c>
      <c r="C4" s="55">
        <v>0.04766999999999999</v>
      </c>
      <c r="D4" s="55">
        <v>0.06486000000000001</v>
      </c>
    </row>
    <row r="5">
      <c r="A5" s="54" t="s">
        <v>49</v>
      </c>
      <c r="B5" s="55">
        <v>11.48</v>
      </c>
      <c r="C5" s="55"/>
      <c r="D5" s="55"/>
    </row>
    <row r="6">
      <c r="A6" s="54" t="s">
        <v>118</v>
      </c>
      <c r="B6" s="55">
        <v>114.45826</v>
      </c>
      <c r="C6" s="55">
        <v>0.04391</v>
      </c>
      <c r="D6" s="55">
        <v>0.039229999999999994</v>
      </c>
    </row>
    <row r="7">
      <c r="A7" s="56" t="s">
        <v>119</v>
      </c>
      <c r="B7" s="57">
        <v>1668.08456</v>
      </c>
      <c r="C7" s="57">
        <v>0.09269999999999999</v>
      </c>
      <c r="D7" s="57">
        <v>0.10515000000000001</v>
      </c>
    </row>
    <row r="8">
      <c r="A8" s="56" t="s">
        <v>120</v>
      </c>
      <c r="B8" s="57">
        <v>114.45826</v>
      </c>
      <c r="C8" s="57">
        <v>0.04391</v>
      </c>
      <c r="D8" s="57">
        <v>0.039229999999999994</v>
      </c>
    </row>
    <row r="11">
      <c r="B11" s="5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2021-03-29T15:55:08Z</dcterms:created>
  <dc:creator>Kaminski, Kathryn</dc:creator>
</cp:coreProperties>
</file>