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eavy\Documents\Amanda\Stat Tables\"/>
    </mc:Choice>
  </mc:AlternateContent>
  <bookViews>
    <workbookView xWindow="0" yWindow="0" windowWidth="11670" windowHeight="7665"/>
  </bookViews>
  <sheets>
    <sheet name="Page 1" sheetId="1" r:id="rId1"/>
    <sheet name="Page 2" sheetId="2" r:id="rId2"/>
  </sheets>
  <definedNames>
    <definedName name="_xlnm.Print_Area" localSheetId="0">'Page 1'!$A$1:$M$54</definedName>
    <definedName name="_xlnm.Print_Area" localSheetId="1">'Page 2'!$A$1:$M$54</definedName>
    <definedName name="TitleRegion1.a2.m12.1">'Page 1'!$A$2</definedName>
    <definedName name="TitleRegion1.a2.m12.2">'Page 2'!$A$2</definedName>
    <definedName name="TitleRegion2.a14.m24.1">'Page 1'!$A$14</definedName>
    <definedName name="TitleRegion2.a14.m24.2">'Page 2'!$A$14</definedName>
    <definedName name="TitleRegion3.a26.m36.1">'Page 1'!$A$26</definedName>
    <definedName name="TitleRegion3.a26.m36.2">'Page 2'!$A$26</definedName>
    <definedName name="TitleRegion4.a38.c49.2">'Page 2'!$A$38</definedName>
    <definedName name="TitleRegion4.a38.m48.1">'Page 1'!$A$38</definedName>
  </definedNames>
  <calcPr calcId="152511"/>
</workbook>
</file>

<file path=xl/calcChain.xml><?xml version="1.0" encoding="utf-8"?>
<calcChain xmlns="http://schemas.openxmlformats.org/spreadsheetml/2006/main">
  <c r="L22" i="2" l="1"/>
  <c r="M22" i="2" s="1"/>
  <c r="L21" i="2"/>
  <c r="M17" i="2" s="1"/>
  <c r="D22" i="2"/>
  <c r="D21" i="2"/>
  <c r="E18" i="2" s="1"/>
  <c r="K16" i="2"/>
  <c r="K19" i="2"/>
  <c r="K20" i="2"/>
  <c r="F21" i="2"/>
  <c r="G16" i="2" s="1"/>
  <c r="G19" i="2"/>
  <c r="H21" i="2"/>
  <c r="I16" i="2"/>
  <c r="J21" i="2"/>
  <c r="K18" i="2" s="1"/>
  <c r="K17" i="2"/>
  <c r="F22" i="2"/>
  <c r="G22" i="2"/>
  <c r="H22" i="2"/>
  <c r="I22" i="2"/>
  <c r="J22" i="2"/>
  <c r="K22" i="2"/>
  <c r="D34" i="2"/>
  <c r="B34" i="2"/>
  <c r="C34" i="2" s="1"/>
  <c r="D33" i="2"/>
  <c r="E32" i="2" s="1"/>
  <c r="B33" i="2"/>
  <c r="C31" i="2" s="1"/>
  <c r="C32" i="2"/>
  <c r="C30" i="2"/>
  <c r="C29" i="2"/>
  <c r="C28" i="2"/>
  <c r="F33" i="2"/>
  <c r="G28" i="2"/>
  <c r="H33" i="2"/>
  <c r="I28" i="2"/>
  <c r="J33" i="2"/>
  <c r="K34" i="2"/>
  <c r="L33" i="2"/>
  <c r="M28" i="2"/>
  <c r="F34" i="2"/>
  <c r="G34" i="2"/>
  <c r="H34" i="2"/>
  <c r="I34" i="2"/>
  <c r="J34" i="2"/>
  <c r="L34" i="2"/>
  <c r="M34" i="2" s="1"/>
  <c r="C46" i="2"/>
  <c r="B46" i="2"/>
  <c r="B45" i="2"/>
  <c r="C43" i="2" s="1"/>
  <c r="C44" i="2"/>
  <c r="C41" i="2"/>
  <c r="E46" i="2"/>
  <c r="D46" i="2"/>
  <c r="D45" i="2"/>
  <c r="E43" i="2" s="1"/>
  <c r="E44" i="2"/>
  <c r="E41" i="2"/>
  <c r="G46" i="2"/>
  <c r="F46" i="2"/>
  <c r="F45" i="2"/>
  <c r="G43" i="2" s="1"/>
  <c r="G44" i="2"/>
  <c r="G41" i="2"/>
  <c r="I17" i="2"/>
  <c r="I18" i="2"/>
  <c r="G17" i="2"/>
  <c r="I19" i="2"/>
  <c r="G18" i="2"/>
  <c r="I20" i="2"/>
  <c r="M32" i="2"/>
  <c r="M31" i="2"/>
  <c r="M30" i="2"/>
  <c r="M29" i="2"/>
  <c r="K32" i="2"/>
  <c r="K31" i="2"/>
  <c r="K30" i="2"/>
  <c r="K29" i="2"/>
  <c r="K28" i="2"/>
  <c r="I32" i="2"/>
  <c r="I31" i="2"/>
  <c r="I30" i="2"/>
  <c r="I29" i="2"/>
  <c r="G32" i="2"/>
  <c r="G31" i="2"/>
  <c r="G30" i="2"/>
  <c r="G29" i="2"/>
  <c r="J21" i="1"/>
  <c r="D10" i="2"/>
  <c r="E10" i="2" s="1"/>
  <c r="B10" i="2"/>
  <c r="D9" i="2"/>
  <c r="E8" i="2" s="1"/>
  <c r="B9" i="2"/>
  <c r="L46" i="1"/>
  <c r="L45" i="1"/>
  <c r="M41" i="1" s="1"/>
  <c r="J46" i="1"/>
  <c r="J45" i="1"/>
  <c r="K40" i="1"/>
  <c r="H46" i="1"/>
  <c r="H45" i="1"/>
  <c r="I42" i="1" s="1"/>
  <c r="F46" i="1"/>
  <c r="G46" i="1" s="1"/>
  <c r="F45" i="1"/>
  <c r="G43" i="1"/>
  <c r="D46" i="1"/>
  <c r="D45" i="1"/>
  <c r="E40" i="1" s="1"/>
  <c r="B46" i="1"/>
  <c r="C46" i="1" s="1"/>
  <c r="B45" i="1"/>
  <c r="C42" i="1" s="1"/>
  <c r="L34" i="1"/>
  <c r="M34" i="1" s="1"/>
  <c r="L33" i="1"/>
  <c r="M29" i="1"/>
  <c r="J34" i="1"/>
  <c r="J33" i="1"/>
  <c r="K32" i="1" s="1"/>
  <c r="H34" i="1"/>
  <c r="H33" i="1"/>
  <c r="I34" i="1" s="1"/>
  <c r="F34" i="1"/>
  <c r="F33" i="1"/>
  <c r="G28" i="1"/>
  <c r="D34" i="1"/>
  <c r="D33" i="1"/>
  <c r="E32" i="1" s="1"/>
  <c r="B34" i="1"/>
  <c r="C34" i="1" s="1"/>
  <c r="B33" i="1"/>
  <c r="C32" i="1"/>
  <c r="L22" i="1"/>
  <c r="L21" i="1"/>
  <c r="M16" i="1" s="1"/>
  <c r="J22" i="1"/>
  <c r="K22" i="1" s="1"/>
  <c r="K18" i="1"/>
  <c r="H22" i="1"/>
  <c r="H21" i="1"/>
  <c r="I20" i="1"/>
  <c r="F22" i="1"/>
  <c r="F21" i="1"/>
  <c r="G20" i="1" s="1"/>
  <c r="D22" i="1"/>
  <c r="E22" i="1" s="1"/>
  <c r="D21" i="1"/>
  <c r="E20" i="1" s="1"/>
  <c r="B22" i="1"/>
  <c r="C22" i="1" s="1"/>
  <c r="B21" i="1"/>
  <c r="C20" i="1"/>
  <c r="L10" i="1"/>
  <c r="L9" i="1"/>
  <c r="M10" i="1" s="1"/>
  <c r="J10" i="1"/>
  <c r="K10" i="1" s="1"/>
  <c r="J9" i="1"/>
  <c r="K5" i="1" s="1"/>
  <c r="H10" i="1"/>
  <c r="H9" i="1"/>
  <c r="I7" i="1"/>
  <c r="F10" i="1"/>
  <c r="F9" i="1"/>
  <c r="G10" i="1" s="1"/>
  <c r="D10" i="1"/>
  <c r="E10" i="1" s="1"/>
  <c r="D9" i="1"/>
  <c r="E8" i="1"/>
  <c r="B10" i="1"/>
  <c r="B9" i="1"/>
  <c r="C5" i="1" s="1"/>
  <c r="F10" i="2"/>
  <c r="F9" i="2"/>
  <c r="G5" i="2"/>
  <c r="H10" i="2"/>
  <c r="H9" i="2"/>
  <c r="I7" i="2" s="1"/>
  <c r="J10" i="2"/>
  <c r="J9" i="2"/>
  <c r="K5" i="2" s="1"/>
  <c r="L10" i="2"/>
  <c r="M10" i="2" s="1"/>
  <c r="L9" i="2"/>
  <c r="M5" i="2" s="1"/>
  <c r="B22" i="2"/>
  <c r="B21" i="2"/>
  <c r="C16" i="2"/>
  <c r="G42" i="1"/>
  <c r="E7" i="2"/>
  <c r="E4" i="2"/>
  <c r="C10" i="2"/>
  <c r="G4" i="2"/>
  <c r="C4" i="2"/>
  <c r="C19" i="2"/>
  <c r="C20" i="2"/>
  <c r="C17" i="2"/>
  <c r="C18" i="2"/>
  <c r="C5" i="2"/>
  <c r="C22" i="2"/>
  <c r="I6" i="2"/>
  <c r="G10" i="2"/>
  <c r="G8" i="2"/>
  <c r="C8" i="2"/>
  <c r="G7" i="2"/>
  <c r="C6" i="2"/>
  <c r="C7" i="2"/>
  <c r="G6" i="2"/>
  <c r="G5" i="1"/>
  <c r="I16" i="1"/>
  <c r="G44" i="1"/>
  <c r="K4" i="1"/>
  <c r="G7" i="1"/>
  <c r="M17" i="1"/>
  <c r="K8" i="1"/>
  <c r="I31" i="1"/>
  <c r="C18" i="1"/>
  <c r="K44" i="1"/>
  <c r="I29" i="1"/>
  <c r="E5" i="1"/>
  <c r="I8" i="1"/>
  <c r="C30" i="1"/>
  <c r="K43" i="1"/>
  <c r="E28" i="1"/>
  <c r="I22" i="1"/>
  <c r="E34" i="1"/>
  <c r="I17" i="1"/>
  <c r="I5" i="1"/>
  <c r="I19" i="1"/>
  <c r="G18" i="1"/>
  <c r="M30" i="1"/>
  <c r="I43" i="1"/>
  <c r="G22" i="1"/>
  <c r="I18" i="1"/>
  <c r="I30" i="1"/>
  <c r="M5" i="1"/>
  <c r="M4" i="1"/>
  <c r="K17" i="1"/>
  <c r="C31" i="1"/>
  <c r="M31" i="1"/>
  <c r="I44" i="1"/>
  <c r="E6" i="1"/>
  <c r="M28" i="1"/>
  <c r="G30" i="1"/>
  <c r="E16" i="1"/>
  <c r="C28" i="1"/>
  <c r="C29" i="1"/>
  <c r="M32" i="1"/>
  <c r="K42" i="1"/>
  <c r="G32" i="1"/>
  <c r="I6" i="1"/>
  <c r="C43" i="1"/>
  <c r="E18" i="1"/>
  <c r="M43" i="1"/>
  <c r="M19" i="1"/>
  <c r="E4" i="1"/>
  <c r="G17" i="1"/>
  <c r="I10" i="1"/>
  <c r="I32" i="1"/>
  <c r="K41" i="1"/>
  <c r="E7" i="1"/>
  <c r="C17" i="1"/>
  <c r="G29" i="1"/>
  <c r="E42" i="1"/>
  <c r="G41" i="1"/>
  <c r="K46" i="1"/>
  <c r="M44" i="1"/>
  <c r="G40" i="1"/>
  <c r="C16" i="1"/>
  <c r="C44" i="1"/>
  <c r="I4" i="1"/>
  <c r="K16" i="1"/>
  <c r="K20" i="1"/>
  <c r="G34" i="1"/>
  <c r="C19" i="1"/>
  <c r="K19" i="1"/>
  <c r="G31" i="1"/>
  <c r="M40" i="1"/>
  <c r="G16" i="1"/>
  <c r="E19" i="2" l="1"/>
  <c r="M18" i="2"/>
  <c r="E43" i="1"/>
  <c r="C4" i="1"/>
  <c r="C7" i="1"/>
  <c r="E44" i="1"/>
  <c r="M7" i="1"/>
  <c r="E41" i="1"/>
  <c r="I41" i="1"/>
  <c r="I46" i="1"/>
  <c r="M22" i="1"/>
  <c r="G6" i="1"/>
  <c r="M8" i="1"/>
  <c r="G4" i="1"/>
  <c r="I5" i="2"/>
  <c r="I4" i="2"/>
  <c r="G8" i="1"/>
  <c r="M6" i="1"/>
  <c r="G19" i="1"/>
  <c r="M18" i="1"/>
  <c r="I28" i="1"/>
  <c r="I40" i="1"/>
  <c r="G40" i="2"/>
  <c r="G42" i="2"/>
  <c r="E40" i="2"/>
  <c r="E42" i="2"/>
  <c r="C40" i="2"/>
  <c r="C42" i="2"/>
  <c r="E16" i="2"/>
  <c r="E20" i="2"/>
  <c r="M19" i="2"/>
  <c r="C10" i="1"/>
  <c r="C6" i="1"/>
  <c r="E29" i="1"/>
  <c r="E17" i="2"/>
  <c r="E22" i="2"/>
  <c r="M16" i="2"/>
  <c r="M20" i="2"/>
  <c r="E46" i="1"/>
  <c r="M20" i="1"/>
  <c r="C8" i="1"/>
  <c r="E31" i="1"/>
  <c r="E30" i="1"/>
  <c r="I8" i="2"/>
  <c r="I10" i="2"/>
  <c r="G20" i="2"/>
  <c r="E34" i="2"/>
  <c r="E31" i="2"/>
  <c r="E29" i="2"/>
  <c r="E28" i="2"/>
  <c r="E30" i="2"/>
  <c r="E6" i="2"/>
  <c r="E5" i="2"/>
  <c r="M42" i="1"/>
  <c r="M46" i="1"/>
  <c r="C41" i="1"/>
  <c r="C40" i="1"/>
  <c r="K28" i="1"/>
  <c r="K34" i="1"/>
  <c r="K30" i="1"/>
  <c r="K31" i="1"/>
  <c r="K29" i="1"/>
  <c r="E17" i="1"/>
  <c r="E19" i="1"/>
  <c r="M4" i="2"/>
  <c r="M6" i="2"/>
  <c r="M7" i="2"/>
  <c r="M8" i="2"/>
  <c r="K4" i="2"/>
  <c r="K8" i="2"/>
  <c r="K10" i="2"/>
  <c r="K6" i="2"/>
  <c r="K7" i="2"/>
  <c r="K6" i="1"/>
  <c r="K7" i="1"/>
</calcChain>
</file>

<file path=xl/sharedStrings.xml><?xml version="1.0" encoding="utf-8"?>
<sst xmlns="http://schemas.openxmlformats.org/spreadsheetml/2006/main" count="330" uniqueCount="61">
  <si>
    <t>Calculus AB</t>
  </si>
  <si>
    <t>Calculus BC</t>
  </si>
  <si>
    <t>% At</t>
  </si>
  <si>
    <t>N</t>
  </si>
  <si>
    <t>Standard Deviation</t>
  </si>
  <si>
    <t>Chemistry</t>
  </si>
  <si>
    <t>Computer Science A</t>
  </si>
  <si>
    <t>Environmental Science</t>
  </si>
  <si>
    <t>European History</t>
  </si>
  <si>
    <t>Music Theory</t>
  </si>
  <si>
    <t>Psychology</t>
  </si>
  <si>
    <t>Statistics</t>
  </si>
  <si>
    <t>United States History</t>
  </si>
  <si>
    <t>Human Geography</t>
  </si>
  <si>
    <t>Number of Students</t>
  </si>
  <si>
    <t>World History</t>
  </si>
  <si>
    <t>Physics C Mechanics</t>
  </si>
  <si>
    <t>Studio Art Drawing</t>
  </si>
  <si>
    <t>Studio Art 2-D Design</t>
  </si>
  <si>
    <t>Studio Art 3-D Design</t>
  </si>
  <si>
    <t>Spanish Language   (Total Group)</t>
  </si>
  <si>
    <t>Spanish Language (Standard Group)**</t>
  </si>
  <si>
    <t>3 or Higher / %</t>
  </si>
  <si>
    <t>Government &amp; Politics  United States</t>
  </si>
  <si>
    <t>Physics C E&amp;M</t>
  </si>
  <si>
    <t>Government &amp; Politics  Comparative</t>
  </si>
  <si>
    <t xml:space="preserve">    in a country where the language is spoken.</t>
  </si>
  <si>
    <t>Chinese Language (Standard Group)**</t>
  </si>
  <si>
    <t>Chinese Language   (Total Group)</t>
  </si>
  <si>
    <t>Economics - Macro</t>
  </si>
  <si>
    <t>Economics - Micro</t>
  </si>
  <si>
    <t>English Language</t>
  </si>
  <si>
    <t>English Literature</t>
  </si>
  <si>
    <t>Japanese Language (Standard Group)**</t>
  </si>
  <si>
    <t>French Language (Standard Group)**</t>
  </si>
  <si>
    <t>German Language (Standard Group)**</t>
  </si>
  <si>
    <t xml:space="preserve">** Standard students generally receive most of their foreign language training in U.S. schools.  They did not indicate on their answer  </t>
  </si>
  <si>
    <t xml:space="preserve">** Standard students generally receive most of their foreign language training in U.S. schools.  They did not indicate on their answer   </t>
  </si>
  <si>
    <t>Japanese Language (Total Group)</t>
  </si>
  <si>
    <t xml:space="preserve">Art History </t>
  </si>
  <si>
    <t xml:space="preserve">Biology </t>
  </si>
  <si>
    <t>Mean Score</t>
  </si>
  <si>
    <t>Calculus BC            Calculus AB Subscore</t>
  </si>
  <si>
    <t>Exam Score</t>
  </si>
  <si>
    <t xml:space="preserve">    sheet that they regularly speak or hear the foreign language of the exam, or that they have lived for one month or more  </t>
  </si>
  <si>
    <t>Italian Language (Standard Group)**</t>
  </si>
  <si>
    <t xml:space="preserve">Latin </t>
  </si>
  <si>
    <t>Music Theory     Nonaural Subscore</t>
  </si>
  <si>
    <t>End of worksheet</t>
  </si>
  <si>
    <t>no data</t>
  </si>
  <si>
    <r>
      <t xml:space="preserve">STUDENT SCORE DISTRIBUTIONS* 
</t>
    </r>
    <r>
      <rPr>
        <b/>
        <sz val="14"/>
        <rFont val="Serifa Std 45 Light"/>
        <family val="1"/>
      </rPr>
      <t>AP Exams - May 2015</t>
    </r>
  </si>
  <si>
    <r>
      <t xml:space="preserve">STUDENT SCORE DISTRIBUTIONS* 
</t>
    </r>
    <r>
      <rPr>
        <b/>
        <sz val="14"/>
        <rFont val="Serifa Std 45 Light"/>
        <family val="1"/>
      </rPr>
      <t>AP Exams - May 2015 (continued)</t>
    </r>
  </si>
  <si>
    <t xml:space="preserve"> * This table reflects 4,478,936 AP Exams taken by 2,483,452 students from 21,594 secondary schools.</t>
  </si>
  <si>
    <t>Physics 1</t>
  </si>
  <si>
    <t>Physics 2</t>
  </si>
  <si>
    <t>Seminar</t>
  </si>
  <si>
    <t>French Language     (Total Group)</t>
  </si>
  <si>
    <t>German Language     (Total Group)</t>
  </si>
  <si>
    <t>Italian Language      (Total Group)</t>
  </si>
  <si>
    <t>Music Theory          Aural Subscore</t>
  </si>
  <si>
    <t xml:space="preserve">Spanish Literature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</si>
</sst>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7"/>
      <name val="Arial"/>
      <family val="2"/>
    </font>
    <font>
      <sz val="7"/>
      <name val="Serifa Std 45 Light"/>
      <family val="1"/>
    </font>
    <font>
      <b/>
      <sz val="16"/>
      <name val="Serifa Std 45 Light"/>
      <family val="1"/>
    </font>
    <font>
      <b/>
      <sz val="14"/>
      <name val="Serifa Std 45 Light"/>
      <family val="1"/>
    </font>
    <font>
      <sz val="7"/>
      <name val="Univers LT Std 45 Light"/>
      <family val="2"/>
    </font>
    <font>
      <sz val="7"/>
      <color theme="0"/>
      <name val="Univers LT Std 45 Light"/>
      <family val="2"/>
    </font>
    <font>
      <sz val="7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Continuous" wrapText="1"/>
    </xf>
    <xf numFmtId="0" fontId="5" fillId="0" borderId="1" xfId="0" applyFont="1" applyBorder="1" applyAlignment="1">
      <alignment horizontal="centerContinuous" wrapText="1"/>
    </xf>
    <xf numFmtId="0" fontId="5" fillId="0" borderId="5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3" fontId="5" fillId="0" borderId="7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5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 wrapText="1"/>
    </xf>
    <xf numFmtId="0" fontId="5" fillId="0" borderId="9" xfId="0" applyFont="1" applyBorder="1" applyAlignment="1">
      <alignment horizontal="centerContinuous" wrapText="1"/>
    </xf>
    <xf numFmtId="0" fontId="5" fillId="0" borderId="5" xfId="0" applyFont="1" applyFill="1" applyBorder="1" applyAlignment="1">
      <alignment horizontal="right"/>
    </xf>
    <xf numFmtId="0" fontId="5" fillId="0" borderId="0" xfId="0" applyFont="1"/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3" fontId="5" fillId="0" borderId="7" xfId="0" applyNumberFormat="1" applyFont="1" applyBorder="1"/>
    <xf numFmtId="2" fontId="5" fillId="0" borderId="7" xfId="0" applyNumberFormat="1" applyFont="1" applyBorder="1"/>
    <xf numFmtId="0" fontId="5" fillId="0" borderId="1" xfId="0" applyFont="1" applyFill="1" applyBorder="1" applyAlignment="1">
      <alignment horizontal="centerContinuous" wrapText="1"/>
    </xf>
    <xf numFmtId="0" fontId="5" fillId="0" borderId="4" xfId="0" applyFont="1" applyFill="1" applyBorder="1" applyAlignment="1">
      <alignment horizontal="centerContinuous" wrapText="1"/>
    </xf>
    <xf numFmtId="0" fontId="5" fillId="0" borderId="3" xfId="0" applyFont="1" applyFill="1" applyBorder="1" applyAlignment="1">
      <alignment horizontal="centerContinuous" wrapText="1"/>
    </xf>
    <xf numFmtId="3" fontId="5" fillId="0" borderId="7" xfId="0" applyNumberFormat="1" applyFont="1" applyFill="1" applyBorder="1"/>
    <xf numFmtId="0" fontId="5" fillId="0" borderId="0" xfId="0" applyFont="1" applyFill="1"/>
    <xf numFmtId="0" fontId="5" fillId="0" borderId="7" xfId="0" applyFont="1" applyFill="1" applyBorder="1"/>
    <xf numFmtId="2" fontId="5" fillId="0" borderId="7" xfId="0" quotePrefix="1" applyNumberFormat="1" applyFont="1" applyFill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Fill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Border="1"/>
    <xf numFmtId="2" fontId="5" fillId="0" borderId="0" xfId="0" applyNumberFormat="1" applyFont="1" applyBorder="1"/>
    <xf numFmtId="0" fontId="5" fillId="0" borderId="4" xfId="0" applyFont="1" applyFill="1" applyBorder="1"/>
    <xf numFmtId="3" fontId="5" fillId="0" borderId="7" xfId="0" applyNumberFormat="1" applyFont="1" applyFill="1" applyBorder="1" applyAlignment="1">
      <alignment horizontal="right"/>
    </xf>
    <xf numFmtId="2" fontId="5" fillId="0" borderId="7" xfId="0" applyNumberFormat="1" applyFont="1" applyFill="1" applyBorder="1"/>
    <xf numFmtId="0" fontId="5" fillId="0" borderId="7" xfId="0" applyFont="1" applyBorder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Border="1"/>
    <xf numFmtId="0" fontId="1" fillId="0" borderId="0" xfId="0" applyFont="1" applyFill="1"/>
    <xf numFmtId="0" fontId="5" fillId="0" borderId="4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centerContinuous" wrapText="1"/>
    </xf>
    <xf numFmtId="0" fontId="5" fillId="0" borderId="7" xfId="0" applyFont="1" applyFill="1" applyBorder="1" applyAlignment="1">
      <alignment horizontal="right"/>
    </xf>
    <xf numFmtId="2" fontId="5" fillId="0" borderId="7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right"/>
    </xf>
    <xf numFmtId="0" fontId="5" fillId="0" borderId="7" xfId="0" quotePrefix="1" applyFont="1" applyFill="1" applyBorder="1" applyAlignment="1">
      <alignment horizontal="right"/>
    </xf>
    <xf numFmtId="0" fontId="2" fillId="0" borderId="0" xfId="0" applyFont="1" applyAlignment="1">
      <alignment vertical="top"/>
    </xf>
    <xf numFmtId="0" fontId="5" fillId="0" borderId="5" xfId="0" applyFont="1" applyFill="1" applyBorder="1" applyAlignment="1">
      <alignment horizontal="centerContinuous" wrapText="1"/>
    </xf>
    <xf numFmtId="0" fontId="5" fillId="0" borderId="6" xfId="0" applyFont="1" applyBorder="1" applyAlignment="1">
      <alignment horizontal="right" indent="1"/>
    </xf>
    <xf numFmtId="0" fontId="5" fillId="0" borderId="6" xfId="0" applyFont="1" applyFill="1" applyBorder="1" applyAlignment="1">
      <alignment horizontal="right" indent="1"/>
    </xf>
    <xf numFmtId="164" fontId="5" fillId="0" borderId="0" xfId="0" applyNumberFormat="1" applyFont="1" applyFill="1" applyBorder="1" applyAlignment="1">
      <alignment horizontal="right" indent="1"/>
    </xf>
    <xf numFmtId="0" fontId="5" fillId="0" borderId="9" xfId="0" applyFont="1" applyBorder="1" applyAlignment="1">
      <alignment horizontal="right" indent="1"/>
    </xf>
    <xf numFmtId="164" fontId="5" fillId="0" borderId="8" xfId="0" applyNumberFormat="1" applyFont="1" applyBorder="1" applyAlignment="1">
      <alignment horizontal="right" indent="1"/>
    </xf>
    <xf numFmtId="0" fontId="5" fillId="0" borderId="9" xfId="0" applyFont="1" applyFill="1" applyBorder="1" applyAlignment="1">
      <alignment horizontal="right" indent="1"/>
    </xf>
    <xf numFmtId="164" fontId="5" fillId="0" borderId="8" xfId="0" applyNumberFormat="1" applyFont="1" applyFill="1" applyBorder="1" applyAlignment="1">
      <alignment horizontal="right" indent="1"/>
    </xf>
    <xf numFmtId="0" fontId="5" fillId="0" borderId="0" xfId="0" applyFont="1" applyAlignment="1">
      <alignment horizontal="left" indent="8"/>
    </xf>
    <xf numFmtId="0" fontId="5" fillId="0" borderId="0" xfId="0" applyFont="1" applyBorder="1" applyAlignment="1">
      <alignment horizontal="centerContinuous"/>
    </xf>
    <xf numFmtId="0" fontId="5" fillId="0" borderId="1" xfId="0" applyFont="1" applyFill="1" applyBorder="1" applyAlignment="1">
      <alignment horizontal="right" indent="1"/>
    </xf>
    <xf numFmtId="0" fontId="5" fillId="0" borderId="4" xfId="0" applyFont="1" applyFill="1" applyBorder="1" applyAlignment="1">
      <alignment horizontal="right" indent="1"/>
    </xf>
    <xf numFmtId="0" fontId="6" fillId="0" borderId="11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0" fontId="6" fillId="0" borderId="0" xfId="0" applyFont="1" applyFill="1"/>
    <xf numFmtId="0" fontId="6" fillId="0" borderId="8" xfId="0" applyFont="1" applyFill="1" applyBorder="1" applyAlignment="1">
      <alignment horizontal="right" indent="1"/>
    </xf>
    <xf numFmtId="0" fontId="6" fillId="0" borderId="0" xfId="0" applyFont="1" applyFill="1" applyBorder="1"/>
    <xf numFmtId="0" fontId="6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Fill="1" applyAlignment="1">
      <alignment horizontal="right" indent="1"/>
    </xf>
    <xf numFmtId="0" fontId="6" fillId="0" borderId="3" xfId="0" applyFont="1" applyBorder="1"/>
    <xf numFmtId="0" fontId="6" fillId="0" borderId="4" xfId="0" applyFont="1" applyBorder="1" applyAlignment="1">
      <alignment horizontal="right" indent="1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8" xfId="0" applyFont="1" applyFill="1" applyBorder="1"/>
    <xf numFmtId="0" fontId="5" fillId="0" borderId="8" xfId="0" applyFont="1" applyFill="1" applyBorder="1"/>
    <xf numFmtId="0" fontId="5" fillId="0" borderId="0" xfId="0" applyFont="1" applyFill="1" applyBorder="1"/>
    <xf numFmtId="0" fontId="5" fillId="0" borderId="6" xfId="0" applyFont="1" applyFill="1" applyBorder="1" applyAlignment="1">
      <alignment horizontal="right"/>
    </xf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/>
    <xf numFmtId="0" fontId="3" fillId="0" borderId="0" xfId="0" applyFont="1" applyAlignment="1">
      <alignment horizontal="center" vertical="top" wrapText="1"/>
    </xf>
    <xf numFmtId="0" fontId="5" fillId="0" borderId="5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view="pageLayout" topLeftCell="B1" zoomScale="140" zoomScaleNormal="130" zoomScalePageLayoutView="140" workbookViewId="0">
      <selection activeCell="L50" sqref="L50"/>
    </sheetView>
  </sheetViews>
  <sheetFormatPr defaultColWidth="0" defaultRowHeight="9" zeroHeight="1" x14ac:dyDescent="0.15"/>
  <cols>
    <col min="1" max="1" width="14.28515625" style="3" customWidth="1"/>
    <col min="2" max="2" width="7.7109375" style="1" customWidth="1"/>
    <col min="3" max="3" width="6.42578125" style="1" customWidth="1"/>
    <col min="4" max="4" width="7.7109375" style="1" customWidth="1"/>
    <col min="5" max="5" width="5.7109375" style="1" customWidth="1"/>
    <col min="6" max="6" width="7.7109375" style="1" customWidth="1"/>
    <col min="7" max="7" width="6.140625" style="1" customWidth="1"/>
    <col min="8" max="8" width="7.7109375" style="1" customWidth="1"/>
    <col min="9" max="9" width="6.42578125" style="1" customWidth="1"/>
    <col min="10" max="10" width="7.7109375" style="1" customWidth="1"/>
    <col min="11" max="11" width="6.85546875" style="1" customWidth="1"/>
    <col min="12" max="12" width="7.7109375" style="1" customWidth="1"/>
    <col min="13" max="13" width="7.28515625" style="1" customWidth="1"/>
    <col min="14" max="14" width="9.140625" style="1" customWidth="1"/>
    <col min="15" max="16384" width="9.140625" style="1" hidden="1"/>
  </cols>
  <sheetData>
    <row r="1" spans="1:14" s="48" customFormat="1" ht="66" customHeight="1" x14ac:dyDescent="0.2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4" ht="20.25" customHeight="1" x14ac:dyDescent="0.15">
      <c r="A2" s="18" t="s">
        <v>43</v>
      </c>
      <c r="B2" s="13" t="s">
        <v>39</v>
      </c>
      <c r="C2" s="14"/>
      <c r="D2" s="13" t="s">
        <v>40</v>
      </c>
      <c r="E2" s="14"/>
      <c r="F2" s="13" t="s">
        <v>0</v>
      </c>
      <c r="G2" s="14"/>
      <c r="H2" s="13" t="s">
        <v>1</v>
      </c>
      <c r="I2" s="14"/>
      <c r="J2" s="49" t="s">
        <v>42</v>
      </c>
      <c r="K2" s="43"/>
      <c r="L2" s="49" t="s">
        <v>5</v>
      </c>
      <c r="M2" s="15"/>
    </row>
    <row r="3" spans="1:14" x14ac:dyDescent="0.15">
      <c r="A3" s="61" t="s">
        <v>49</v>
      </c>
      <c r="B3" s="8" t="s">
        <v>3</v>
      </c>
      <c r="C3" s="50" t="s">
        <v>2</v>
      </c>
      <c r="D3" s="8" t="s">
        <v>3</v>
      </c>
      <c r="E3" s="50" t="s">
        <v>2</v>
      </c>
      <c r="F3" s="8" t="s">
        <v>3</v>
      </c>
      <c r="G3" s="50" t="s">
        <v>2</v>
      </c>
      <c r="H3" s="8" t="s">
        <v>3</v>
      </c>
      <c r="I3" s="50" t="s">
        <v>2</v>
      </c>
      <c r="J3" s="16" t="s">
        <v>3</v>
      </c>
      <c r="K3" s="51" t="s">
        <v>2</v>
      </c>
      <c r="L3" s="16" t="s">
        <v>3</v>
      </c>
      <c r="M3" s="53" t="s">
        <v>2</v>
      </c>
    </row>
    <row r="4" spans="1:14" x14ac:dyDescent="0.15">
      <c r="A4" s="9">
        <v>5</v>
      </c>
      <c r="B4" s="25">
        <v>2339</v>
      </c>
      <c r="C4" s="52">
        <f>(B4/B9)*100</f>
        <v>10.032598438706357</v>
      </c>
      <c r="D4" s="25">
        <v>14230</v>
      </c>
      <c r="E4" s="52">
        <f>(D4/D9)*100</f>
        <v>6.3674886678390354</v>
      </c>
      <c r="F4" s="25">
        <v>66045</v>
      </c>
      <c r="G4" s="52">
        <f>(F4/F9)*100</f>
        <v>21.830748482805124</v>
      </c>
      <c r="H4" s="25">
        <v>53836</v>
      </c>
      <c r="I4" s="52">
        <f>(H4/H9)*100</f>
        <v>45.35200114567801</v>
      </c>
      <c r="J4" s="25">
        <v>66560</v>
      </c>
      <c r="K4" s="52">
        <f>(J4/J9)*100</f>
        <v>56.070829858390823</v>
      </c>
      <c r="L4" s="25">
        <v>14052</v>
      </c>
      <c r="M4" s="56">
        <f>(L4/L9)*100</f>
        <v>9.1996464696062077</v>
      </c>
    </row>
    <row r="5" spans="1:14" x14ac:dyDescent="0.15">
      <c r="A5" s="9">
        <v>4</v>
      </c>
      <c r="B5" s="25">
        <v>4744</v>
      </c>
      <c r="C5" s="52">
        <f>(B5/B9)*100</f>
        <v>20.348288581967918</v>
      </c>
      <c r="D5" s="25">
        <v>49341</v>
      </c>
      <c r="E5" s="52">
        <f>(D5/D9)*100</f>
        <v>22.078584564992685</v>
      </c>
      <c r="F5" s="25">
        <v>51518</v>
      </c>
      <c r="G5" s="52">
        <f>(F5/F9)*100</f>
        <v>17.028942392870835</v>
      </c>
      <c r="H5" s="25">
        <v>19431</v>
      </c>
      <c r="I5" s="52">
        <f>(H5/H9)*100</f>
        <v>16.368874624074401</v>
      </c>
      <c r="J5" s="25">
        <v>19347</v>
      </c>
      <c r="K5" s="52">
        <f>(J5/J9)*100</f>
        <v>16.298112158507923</v>
      </c>
      <c r="L5" s="25">
        <v>24581</v>
      </c>
      <c r="M5" s="56">
        <f>(L5/L9)*100</f>
        <v>16.092834462666534</v>
      </c>
    </row>
    <row r="6" spans="1:14" x14ac:dyDescent="0.15">
      <c r="A6" s="9">
        <v>3</v>
      </c>
      <c r="B6" s="25">
        <v>6346</v>
      </c>
      <c r="C6" s="52">
        <f>(B6/B9)*100</f>
        <v>27.219696319807841</v>
      </c>
      <c r="D6" s="25">
        <v>80200</v>
      </c>
      <c r="E6" s="52">
        <f>(D6/D9)*100</f>
        <v>35.887040840526403</v>
      </c>
      <c r="F6" s="25">
        <v>56148</v>
      </c>
      <c r="G6" s="52">
        <f>(F6/F9)*100</f>
        <v>18.559359009955973</v>
      </c>
      <c r="H6" s="25">
        <v>21338</v>
      </c>
      <c r="I6" s="52">
        <f>(H6/H9)*100</f>
        <v>17.975351074494345</v>
      </c>
      <c r="J6" s="25">
        <v>15157</v>
      </c>
      <c r="K6" s="52">
        <f>(J6/J9)*100</f>
        <v>12.768412983227611</v>
      </c>
      <c r="L6" s="25">
        <v>42978</v>
      </c>
      <c r="M6" s="56">
        <f>(L6/L9)*100</f>
        <v>28.137091230482174</v>
      </c>
    </row>
    <row r="7" spans="1:14" x14ac:dyDescent="0.15">
      <c r="A7" s="9">
        <v>2</v>
      </c>
      <c r="B7" s="25">
        <v>4752</v>
      </c>
      <c r="C7" s="52">
        <f>(B7/B9)*100</f>
        <v>20.382602727974607</v>
      </c>
      <c r="D7" s="25">
        <v>61459</v>
      </c>
      <c r="E7" s="52">
        <f>(D7/D9)*100</f>
        <v>27.50101799274205</v>
      </c>
      <c r="F7" s="25">
        <v>31229</v>
      </c>
      <c r="G7" s="52">
        <f>(F7/F9)*100</f>
        <v>10.322544391998202</v>
      </c>
      <c r="H7" s="25">
        <v>6487</v>
      </c>
      <c r="I7" s="52">
        <f>(H7/H9)*100</f>
        <v>5.4647156444017622</v>
      </c>
      <c r="J7" s="25">
        <v>6532</v>
      </c>
      <c r="K7" s="52">
        <f>(J7/J9)*100</f>
        <v>5.5026241080980896</v>
      </c>
      <c r="L7" s="25">
        <v>37976</v>
      </c>
      <c r="M7" s="56">
        <f>(L7/L9)*100</f>
        <v>24.862352286490555</v>
      </c>
    </row>
    <row r="8" spans="1:14" x14ac:dyDescent="0.15">
      <c r="A8" s="9">
        <v>1</v>
      </c>
      <c r="B8" s="25">
        <v>5133</v>
      </c>
      <c r="C8" s="52">
        <f>(B8/B9)*100</f>
        <v>22.016813931543279</v>
      </c>
      <c r="D8" s="25">
        <v>18249</v>
      </c>
      <c r="E8" s="52">
        <f>(D8/D9)*100</f>
        <v>8.1658679338998308</v>
      </c>
      <c r="F8" s="25">
        <v>97592</v>
      </c>
      <c r="G8" s="52">
        <f>(F8/F9)*100</f>
        <v>32.258405722369865</v>
      </c>
      <c r="H8" s="25">
        <v>17615</v>
      </c>
      <c r="I8" s="52">
        <f>(H8/H9)*100</f>
        <v>14.839057511351477</v>
      </c>
      <c r="J8" s="25">
        <v>11111</v>
      </c>
      <c r="K8" s="52">
        <f>(J8/J9)*100</f>
        <v>9.3600208917755481</v>
      </c>
      <c r="L8" s="25">
        <v>33158</v>
      </c>
      <c r="M8" s="56">
        <f>(L8/L9)*100</f>
        <v>21.708075550754526</v>
      </c>
    </row>
    <row r="9" spans="1:14" ht="18" customHeight="1" x14ac:dyDescent="0.15">
      <c r="A9" s="9" t="s">
        <v>14</v>
      </c>
      <c r="B9" s="25">
        <f>SUM(B4:B8)</f>
        <v>23314</v>
      </c>
      <c r="C9" s="62" t="s">
        <v>49</v>
      </c>
      <c r="D9" s="25">
        <f>SUM(D4:D8)</f>
        <v>223479</v>
      </c>
      <c r="E9" s="62" t="s">
        <v>49</v>
      </c>
      <c r="F9" s="25">
        <f>SUM(F4:F8)</f>
        <v>302532</v>
      </c>
      <c r="G9" s="62" t="s">
        <v>49</v>
      </c>
      <c r="H9" s="25">
        <f>SUM(H4:H8)</f>
        <v>118707</v>
      </c>
      <c r="I9" s="62" t="s">
        <v>49</v>
      </c>
      <c r="J9" s="25">
        <f>SUM(J4:J8)</f>
        <v>118707</v>
      </c>
      <c r="K9" s="62" t="s">
        <v>49</v>
      </c>
      <c r="L9" s="25">
        <f>SUM(L4:L8)</f>
        <v>152745</v>
      </c>
      <c r="M9" s="65" t="s">
        <v>49</v>
      </c>
      <c r="N9" s="39"/>
    </row>
    <row r="10" spans="1:14" ht="18" customHeight="1" x14ac:dyDescent="0.15">
      <c r="A10" s="9" t="s">
        <v>22</v>
      </c>
      <c r="B10" s="36">
        <f>(B4+B5+B6)</f>
        <v>13429</v>
      </c>
      <c r="C10" s="52">
        <f>(B10/B9)*100</f>
        <v>57.600583340482117</v>
      </c>
      <c r="D10" s="36">
        <f>(D4+D5+D6)</f>
        <v>143771</v>
      </c>
      <c r="E10" s="52">
        <f>(D10/D9)*100</f>
        <v>64.333114073358118</v>
      </c>
      <c r="F10" s="36">
        <f>(F4+F5+F6)</f>
        <v>173711</v>
      </c>
      <c r="G10" s="52">
        <f>(F10/F9)*100</f>
        <v>57.419049885631935</v>
      </c>
      <c r="H10" s="36">
        <f>(H4+H5+H6)</f>
        <v>94605</v>
      </c>
      <c r="I10" s="52">
        <f>(H10/H9)*100</f>
        <v>79.696226844246752</v>
      </c>
      <c r="J10" s="36">
        <f>(J4+J5+J6)</f>
        <v>101064</v>
      </c>
      <c r="K10" s="52">
        <f>(J10/J9)*100</f>
        <v>85.137355000126362</v>
      </c>
      <c r="L10" s="36">
        <f>(L4+L5+L6)</f>
        <v>81611</v>
      </c>
      <c r="M10" s="56">
        <f>(L10/L9)*100</f>
        <v>53.429572162754923</v>
      </c>
    </row>
    <row r="11" spans="1:14" ht="18" customHeight="1" x14ac:dyDescent="0.15">
      <c r="A11" s="9" t="s">
        <v>41</v>
      </c>
      <c r="B11" s="27">
        <v>2.76</v>
      </c>
      <c r="C11" s="73" t="s">
        <v>49</v>
      </c>
      <c r="D11" s="37">
        <v>2.91</v>
      </c>
      <c r="E11" s="64" t="s">
        <v>49</v>
      </c>
      <c r="F11" s="27">
        <v>2.86</v>
      </c>
      <c r="G11" s="64" t="s">
        <v>49</v>
      </c>
      <c r="H11" s="27">
        <v>3.72</v>
      </c>
      <c r="I11" s="64" t="s">
        <v>49</v>
      </c>
      <c r="J11" s="37">
        <v>4.04</v>
      </c>
      <c r="K11" s="64" t="s">
        <v>49</v>
      </c>
      <c r="L11" s="37">
        <v>2.66</v>
      </c>
      <c r="M11" s="75" t="s">
        <v>49</v>
      </c>
    </row>
    <row r="12" spans="1:14" ht="17.25" customHeight="1" x14ac:dyDescent="0.15">
      <c r="A12" s="9" t="s">
        <v>4</v>
      </c>
      <c r="B12" s="37">
        <v>1.28</v>
      </c>
      <c r="C12" s="73" t="s">
        <v>49</v>
      </c>
      <c r="D12" s="27">
        <v>1.03</v>
      </c>
      <c r="E12" s="64" t="s">
        <v>49</v>
      </c>
      <c r="F12" s="37">
        <v>1.55</v>
      </c>
      <c r="G12" s="64" t="s">
        <v>49</v>
      </c>
      <c r="H12" s="37">
        <v>1.45</v>
      </c>
      <c r="I12" s="64" t="s">
        <v>49</v>
      </c>
      <c r="J12" s="27">
        <v>1.32</v>
      </c>
      <c r="K12" s="64" t="s">
        <v>49</v>
      </c>
      <c r="L12" s="27">
        <v>1.24</v>
      </c>
      <c r="M12" s="75" t="s">
        <v>49</v>
      </c>
    </row>
    <row r="13" spans="1:14" x14ac:dyDescent="0.15">
      <c r="A13" s="9"/>
      <c r="B13" s="27"/>
      <c r="C13" s="74"/>
      <c r="D13" s="27"/>
      <c r="E13" s="26"/>
      <c r="F13" s="27"/>
      <c r="G13" s="26"/>
      <c r="H13" s="27"/>
      <c r="I13" s="26"/>
      <c r="J13" s="27"/>
      <c r="K13" s="26"/>
      <c r="L13" s="27"/>
      <c r="M13" s="76"/>
    </row>
    <row r="14" spans="1:14" ht="28.5" customHeight="1" x14ac:dyDescent="0.15">
      <c r="A14" s="18" t="s">
        <v>43</v>
      </c>
      <c r="B14" s="13" t="s">
        <v>28</v>
      </c>
      <c r="C14" s="14"/>
      <c r="D14" s="49" t="s">
        <v>27</v>
      </c>
      <c r="E14" s="43"/>
      <c r="F14" s="13" t="s">
        <v>6</v>
      </c>
      <c r="G14" s="14"/>
      <c r="H14" s="13" t="s">
        <v>29</v>
      </c>
      <c r="I14" s="14"/>
      <c r="J14" s="13" t="s">
        <v>30</v>
      </c>
      <c r="K14" s="14"/>
      <c r="L14" s="13" t="s">
        <v>31</v>
      </c>
      <c r="M14" s="15"/>
    </row>
    <row r="15" spans="1:14" x14ac:dyDescent="0.15">
      <c r="A15" s="61" t="s">
        <v>49</v>
      </c>
      <c r="B15" s="8" t="s">
        <v>3</v>
      </c>
      <c r="C15" s="50" t="s">
        <v>2</v>
      </c>
      <c r="D15" s="16" t="s">
        <v>3</v>
      </c>
      <c r="E15" s="51" t="s">
        <v>2</v>
      </c>
      <c r="F15" s="8" t="s">
        <v>3</v>
      </c>
      <c r="G15" s="50" t="s">
        <v>2</v>
      </c>
      <c r="H15" s="8" t="s">
        <v>3</v>
      </c>
      <c r="I15" s="50" t="s">
        <v>2</v>
      </c>
      <c r="J15" s="8" t="s">
        <v>3</v>
      </c>
      <c r="K15" s="50" t="s">
        <v>2</v>
      </c>
      <c r="L15" s="8" t="s">
        <v>3</v>
      </c>
      <c r="M15" s="53" t="s">
        <v>2</v>
      </c>
    </row>
    <row r="16" spans="1:14" x14ac:dyDescent="0.15">
      <c r="A16" s="9">
        <v>5</v>
      </c>
      <c r="B16" s="25">
        <v>7593</v>
      </c>
      <c r="C16" s="52">
        <f>(B16/B21)*100</f>
        <v>65.271211209490247</v>
      </c>
      <c r="D16" s="25">
        <v>568</v>
      </c>
      <c r="E16" s="52">
        <f>(D16/D21)*100</f>
        <v>23.240589198036009</v>
      </c>
      <c r="F16" s="25">
        <v>11963</v>
      </c>
      <c r="G16" s="52">
        <f>(F16/F21)*100</f>
        <v>24.417275584765484</v>
      </c>
      <c r="H16" s="25">
        <v>19245</v>
      </c>
      <c r="I16" s="52">
        <f>(H16/H21)*100</f>
        <v>15.241512034023142</v>
      </c>
      <c r="J16" s="25">
        <v>14976</v>
      </c>
      <c r="K16" s="52">
        <f>(J16/J21)*100</f>
        <v>19.100091827364555</v>
      </c>
      <c r="L16" s="25">
        <v>52190</v>
      </c>
      <c r="M16" s="56">
        <f>(L16/L21)*100</f>
        <v>9.8980795563596917</v>
      </c>
    </row>
    <row r="17" spans="1:14" x14ac:dyDescent="0.15">
      <c r="A17" s="9">
        <v>4</v>
      </c>
      <c r="B17" s="25">
        <v>1859</v>
      </c>
      <c r="C17" s="52">
        <f>(B17/B21)*100</f>
        <v>15.980400584543968</v>
      </c>
      <c r="D17" s="25">
        <v>479</v>
      </c>
      <c r="E17" s="52">
        <f>(D17/D21)*100</f>
        <v>19.599018003273322</v>
      </c>
      <c r="F17" s="25">
        <v>12061</v>
      </c>
      <c r="G17" s="52">
        <f>(F17/F21)*100</f>
        <v>24.617300077560518</v>
      </c>
      <c r="H17" s="25">
        <v>28071</v>
      </c>
      <c r="I17" s="52">
        <f>(H17/H21)*100</f>
        <v>22.231461902159712</v>
      </c>
      <c r="J17" s="25">
        <v>22445</v>
      </c>
      <c r="K17" s="52">
        <f>(J17/J21)*100</f>
        <v>28.625905519844913</v>
      </c>
      <c r="L17" s="25">
        <v>96720</v>
      </c>
      <c r="M17" s="56">
        <f>(L17/L21)*100</f>
        <v>18.343403998680003</v>
      </c>
    </row>
    <row r="18" spans="1:14" x14ac:dyDescent="0.15">
      <c r="A18" s="9">
        <v>3</v>
      </c>
      <c r="B18" s="25">
        <v>1373</v>
      </c>
      <c r="C18" s="52">
        <f>(B18/B21)*100</f>
        <v>11.802630447863836</v>
      </c>
      <c r="D18" s="25">
        <v>736</v>
      </c>
      <c r="E18" s="52">
        <f>(D18/D21)*100</f>
        <v>30.114566284779048</v>
      </c>
      <c r="F18" s="25">
        <v>7470</v>
      </c>
      <c r="G18" s="52">
        <f>(F18/F21)*100</f>
        <v>15.246764909988977</v>
      </c>
      <c r="H18" s="25">
        <v>21583</v>
      </c>
      <c r="I18" s="52">
        <f>(H18/H21)*100</f>
        <v>17.09314389349553</v>
      </c>
      <c r="J18" s="25">
        <v>15196</v>
      </c>
      <c r="K18" s="52">
        <f>(J18/J21)*100</f>
        <v>19.380675441281504</v>
      </c>
      <c r="L18" s="25">
        <v>143835</v>
      </c>
      <c r="M18" s="56">
        <f>(L18/L21)*100</f>
        <v>27.278985878309946</v>
      </c>
    </row>
    <row r="19" spans="1:14" x14ac:dyDescent="0.15">
      <c r="A19" s="9">
        <v>2</v>
      </c>
      <c r="B19" s="25">
        <v>358</v>
      </c>
      <c r="C19" s="52">
        <f>(B19/B21)*100</f>
        <v>3.077452075990716</v>
      </c>
      <c r="D19" s="25">
        <v>274</v>
      </c>
      <c r="E19" s="52">
        <f>(D19/D21)*100</f>
        <v>11.211129296235679</v>
      </c>
      <c r="F19" s="25">
        <v>3529</v>
      </c>
      <c r="G19" s="52">
        <f>(F19/F21)*100</f>
        <v>7.2029228068743105</v>
      </c>
      <c r="H19" s="25">
        <v>21487</v>
      </c>
      <c r="I19" s="52">
        <f>(H19/H21)*100</f>
        <v>17.017114527152781</v>
      </c>
      <c r="J19" s="25">
        <v>10801</v>
      </c>
      <c r="K19" s="52">
        <f>(J19/J21)*100</f>
        <v>13.775380063258853</v>
      </c>
      <c r="L19" s="25">
        <v>156644</v>
      </c>
      <c r="M19" s="56">
        <f>(L19/L21)*100</f>
        <v>29.708273117961436</v>
      </c>
    </row>
    <row r="20" spans="1:14" x14ac:dyDescent="0.15">
      <c r="A20" s="9">
        <v>1</v>
      </c>
      <c r="B20" s="25">
        <v>450</v>
      </c>
      <c r="C20" s="52">
        <f>(B20/B21)*100</f>
        <v>3.8683056821112354</v>
      </c>
      <c r="D20" s="25">
        <v>387</v>
      </c>
      <c r="E20" s="52">
        <f>(D20/D21)*100</f>
        <v>15.834697217675942</v>
      </c>
      <c r="F20" s="25">
        <v>13971</v>
      </c>
      <c r="G20" s="52">
        <f>(F20/F21)*100</f>
        <v>28.51573662081071</v>
      </c>
      <c r="H20" s="25">
        <v>35881</v>
      </c>
      <c r="I20" s="52">
        <f>(H20/H21)*100</f>
        <v>28.416767643168839</v>
      </c>
      <c r="J20" s="25">
        <v>14990</v>
      </c>
      <c r="K20" s="52">
        <f>(J20/J21)*100</f>
        <v>19.117947148250177</v>
      </c>
      <c r="L20" s="25">
        <v>77885</v>
      </c>
      <c r="M20" s="56">
        <f>(L20/L21)*100</f>
        <v>14.771257448688917</v>
      </c>
    </row>
    <row r="21" spans="1:14" ht="18" customHeight="1" x14ac:dyDescent="0.15">
      <c r="A21" s="9" t="s">
        <v>14</v>
      </c>
      <c r="B21" s="25">
        <f>SUM(B16:B20)</f>
        <v>11633</v>
      </c>
      <c r="C21" s="62" t="s">
        <v>49</v>
      </c>
      <c r="D21" s="25">
        <f>SUM(D16:D20)</f>
        <v>2444</v>
      </c>
      <c r="E21" s="62" t="s">
        <v>49</v>
      </c>
      <c r="F21" s="25">
        <f>SUM(F16:F20)</f>
        <v>48994</v>
      </c>
      <c r="G21" s="62" t="s">
        <v>49</v>
      </c>
      <c r="H21" s="25">
        <f>SUM(H16:H20)</f>
        <v>126267</v>
      </c>
      <c r="I21" s="62" t="s">
        <v>49</v>
      </c>
      <c r="J21" s="25">
        <f>SUM(J16:J20)</f>
        <v>78408</v>
      </c>
      <c r="K21" s="62" t="s">
        <v>49</v>
      </c>
      <c r="L21" s="25">
        <f>SUM(L16:L20)</f>
        <v>527274</v>
      </c>
      <c r="M21" s="65" t="s">
        <v>49</v>
      </c>
      <c r="N21" s="39"/>
    </row>
    <row r="22" spans="1:14" ht="18" customHeight="1" x14ac:dyDescent="0.15">
      <c r="A22" s="9" t="s">
        <v>22</v>
      </c>
      <c r="B22" s="36">
        <f>(B16+B17+B18)</f>
        <v>10825</v>
      </c>
      <c r="C22" s="52">
        <f>(B22/B21)*100</f>
        <v>93.054242241898038</v>
      </c>
      <c r="D22" s="36">
        <f>(D16+D17+D18)</f>
        <v>1783</v>
      </c>
      <c r="E22" s="52">
        <f>(D22/D21)*100</f>
        <v>72.954173486088379</v>
      </c>
      <c r="F22" s="36">
        <f>(F16+F17+F18)</f>
        <v>31494</v>
      </c>
      <c r="G22" s="52">
        <f>(F22/F21)*100</f>
        <v>64.281340572314988</v>
      </c>
      <c r="H22" s="36">
        <f>(H16+H17+H18)</f>
        <v>68899</v>
      </c>
      <c r="I22" s="52">
        <f>(H22/H21)*100</f>
        <v>54.566117829678383</v>
      </c>
      <c r="J22" s="36">
        <f>(J16+J17+J18)</f>
        <v>52617</v>
      </c>
      <c r="K22" s="52">
        <f>(J22/J21)*100</f>
        <v>67.106672788490968</v>
      </c>
      <c r="L22" s="36">
        <f>(L16+L17+L18)</f>
        <v>292745</v>
      </c>
      <c r="M22" s="56">
        <f>(L22/L21)*100</f>
        <v>55.520469433349639</v>
      </c>
    </row>
    <row r="23" spans="1:14" ht="18" customHeight="1" x14ac:dyDescent="0.15">
      <c r="A23" s="9" t="s">
        <v>41</v>
      </c>
      <c r="B23" s="37">
        <v>4.3600000000000003</v>
      </c>
      <c r="C23" s="64" t="s">
        <v>49</v>
      </c>
      <c r="D23" s="37">
        <v>3.23</v>
      </c>
      <c r="E23" s="64" t="s">
        <v>49</v>
      </c>
      <c r="F23" s="37">
        <v>3.09</v>
      </c>
      <c r="G23" s="64" t="s">
        <v>49</v>
      </c>
      <c r="H23" s="37">
        <v>2.79</v>
      </c>
      <c r="I23" s="64" t="s">
        <v>49</v>
      </c>
      <c r="J23" s="37">
        <v>3.15</v>
      </c>
      <c r="K23" s="64" t="s">
        <v>49</v>
      </c>
      <c r="L23" s="37">
        <v>2.79</v>
      </c>
      <c r="M23" s="75" t="s">
        <v>49</v>
      </c>
    </row>
    <row r="24" spans="1:14" ht="18" customHeight="1" x14ac:dyDescent="0.15">
      <c r="A24" s="9" t="s">
        <v>4</v>
      </c>
      <c r="B24" s="37">
        <v>1.06</v>
      </c>
      <c r="C24" s="64" t="s">
        <v>49</v>
      </c>
      <c r="D24" s="37">
        <v>1.35</v>
      </c>
      <c r="E24" s="64" t="s">
        <v>49</v>
      </c>
      <c r="F24" s="27">
        <v>1.56</v>
      </c>
      <c r="G24" s="64" t="s">
        <v>49</v>
      </c>
      <c r="H24" s="28">
        <v>1.45</v>
      </c>
      <c r="I24" s="64" t="s">
        <v>49</v>
      </c>
      <c r="J24" s="27">
        <v>1.39</v>
      </c>
      <c r="K24" s="64" t="s">
        <v>49</v>
      </c>
      <c r="L24" s="37">
        <v>1.19</v>
      </c>
      <c r="M24" s="75" t="s">
        <v>49</v>
      </c>
    </row>
    <row r="25" spans="1:14" x14ac:dyDescent="0.15">
      <c r="A25" s="9"/>
      <c r="B25" s="27"/>
      <c r="C25" s="26"/>
      <c r="D25" s="27"/>
      <c r="E25" s="26"/>
      <c r="F25" s="27"/>
      <c r="G25" s="26"/>
      <c r="H25" s="27"/>
      <c r="I25" s="26"/>
      <c r="J25" s="27"/>
      <c r="K25" s="77"/>
      <c r="L25" s="27"/>
      <c r="M25" s="76"/>
    </row>
    <row r="26" spans="1:14" ht="29.25" customHeight="1" x14ac:dyDescent="0.15">
      <c r="A26" s="18" t="s">
        <v>43</v>
      </c>
      <c r="B26" s="13" t="s">
        <v>32</v>
      </c>
      <c r="C26" s="43"/>
      <c r="D26" s="49" t="s">
        <v>7</v>
      </c>
      <c r="E26" s="14"/>
      <c r="F26" s="13" t="s">
        <v>8</v>
      </c>
      <c r="G26" s="14"/>
      <c r="H26" s="13" t="s">
        <v>56</v>
      </c>
      <c r="I26" s="14"/>
      <c r="J26" s="49" t="s">
        <v>34</v>
      </c>
      <c r="K26" s="43"/>
      <c r="L26" s="13" t="s">
        <v>57</v>
      </c>
      <c r="M26" s="15"/>
    </row>
    <row r="27" spans="1:14" x14ac:dyDescent="0.15">
      <c r="A27" s="61" t="s">
        <v>49</v>
      </c>
      <c r="B27" s="16" t="s">
        <v>3</v>
      </c>
      <c r="C27" s="51" t="s">
        <v>2</v>
      </c>
      <c r="D27" s="8" t="s">
        <v>3</v>
      </c>
      <c r="E27" s="50" t="s">
        <v>2</v>
      </c>
      <c r="F27" s="8" t="s">
        <v>3</v>
      </c>
      <c r="G27" s="50" t="s">
        <v>2</v>
      </c>
      <c r="H27" s="8" t="s">
        <v>3</v>
      </c>
      <c r="I27" s="50" t="s">
        <v>2</v>
      </c>
      <c r="J27" s="16" t="s">
        <v>3</v>
      </c>
      <c r="K27" s="51" t="s">
        <v>2</v>
      </c>
      <c r="L27" s="8" t="s">
        <v>3</v>
      </c>
      <c r="M27" s="53" t="s">
        <v>2</v>
      </c>
    </row>
    <row r="28" spans="1:14" x14ac:dyDescent="0.15">
      <c r="A28" s="9">
        <v>5</v>
      </c>
      <c r="B28" s="25">
        <v>30347</v>
      </c>
      <c r="C28" s="52">
        <f>(B28/B33)*100</f>
        <v>7.566396393700944</v>
      </c>
      <c r="D28" s="25">
        <v>10728</v>
      </c>
      <c r="E28" s="52">
        <f>(D28/D33)*100</f>
        <v>7.7345118706877285</v>
      </c>
      <c r="F28" s="25">
        <v>11068</v>
      </c>
      <c r="G28" s="52">
        <f>(F28/F33)*100</f>
        <v>10.318178004418881</v>
      </c>
      <c r="H28" s="25">
        <v>3814</v>
      </c>
      <c r="I28" s="52">
        <f>(H28/H33)*100</f>
        <v>16.72513594106297</v>
      </c>
      <c r="J28" s="25">
        <v>2038</v>
      </c>
      <c r="K28" s="52">
        <f>(J28/J33)*100</f>
        <v>11.614521000740867</v>
      </c>
      <c r="L28" s="25">
        <v>1261</v>
      </c>
      <c r="M28" s="56">
        <f>(L28/L33)*100</f>
        <v>24.710954340583971</v>
      </c>
    </row>
    <row r="29" spans="1:14" x14ac:dyDescent="0.15">
      <c r="A29" s="9">
        <v>4</v>
      </c>
      <c r="B29" s="25">
        <v>72852</v>
      </c>
      <c r="C29" s="52">
        <f>(B29/B33)*100</f>
        <v>18.164138467522363</v>
      </c>
      <c r="D29" s="25">
        <v>33568</v>
      </c>
      <c r="E29" s="52">
        <f>(D29/D33)*100</f>
        <v>24.201351088296576</v>
      </c>
      <c r="F29" s="25">
        <v>18581</v>
      </c>
      <c r="G29" s="52">
        <f>(F29/F33)*100</f>
        <v>17.322196015549981</v>
      </c>
      <c r="H29" s="25">
        <v>5831</v>
      </c>
      <c r="I29" s="52">
        <f>(H29/H33)*100</f>
        <v>25.570075425363971</v>
      </c>
      <c r="J29" s="25">
        <v>4258</v>
      </c>
      <c r="K29" s="52">
        <f>(J29/J33)*100</f>
        <v>24.26625634011512</v>
      </c>
      <c r="L29" s="25">
        <v>1226</v>
      </c>
      <c r="M29" s="56">
        <f>(L29/L33)*100</f>
        <v>24.025083284342543</v>
      </c>
    </row>
    <row r="30" spans="1:14" x14ac:dyDescent="0.15">
      <c r="A30" s="9">
        <v>3</v>
      </c>
      <c r="B30" s="25">
        <v>122169</v>
      </c>
      <c r="C30" s="52">
        <f>(B30/B33)*100</f>
        <v>30.460311761361936</v>
      </c>
      <c r="D30" s="25">
        <v>20898</v>
      </c>
      <c r="E30" s="52">
        <f>(D30/D33)*100</f>
        <v>15.06672530514841</v>
      </c>
      <c r="F30" s="25">
        <v>38135</v>
      </c>
      <c r="G30" s="52">
        <f>(F30/F33)*100</f>
        <v>35.551474358376758</v>
      </c>
      <c r="H30" s="25">
        <v>7676</v>
      </c>
      <c r="I30" s="52">
        <f>(H30/H33)*100</f>
        <v>33.660761269952637</v>
      </c>
      <c r="J30" s="25">
        <v>6497</v>
      </c>
      <c r="K30" s="52">
        <f>(J30/J33)*100</f>
        <v>37.026272297258785</v>
      </c>
      <c r="L30" s="25">
        <v>1441</v>
      </c>
      <c r="M30" s="56">
        <f>(L30/L33)*100</f>
        <v>28.238291201254164</v>
      </c>
    </row>
    <row r="31" spans="1:14" x14ac:dyDescent="0.15">
      <c r="A31" s="9">
        <v>2</v>
      </c>
      <c r="B31" s="25">
        <v>131045</v>
      </c>
      <c r="C31" s="52">
        <f>(B31/B33)*100</f>
        <v>32.673358665190641</v>
      </c>
      <c r="D31" s="25">
        <v>35214</v>
      </c>
      <c r="E31" s="52">
        <f>(D31/D33)*100</f>
        <v>25.388059378672416</v>
      </c>
      <c r="F31" s="25">
        <v>11425</v>
      </c>
      <c r="G31" s="52">
        <f>(F31/F33)*100</f>
        <v>10.650992383491662</v>
      </c>
      <c r="H31" s="25">
        <v>4291</v>
      </c>
      <c r="I31" s="52">
        <f>(H31/H33)*100</f>
        <v>18.816874232590774</v>
      </c>
      <c r="J31" s="25">
        <v>3737</v>
      </c>
      <c r="K31" s="52">
        <f>(J31/J33)*100</f>
        <v>21.297087821279991</v>
      </c>
      <c r="L31" s="25">
        <v>848</v>
      </c>
      <c r="M31" s="56">
        <f>(L31/L33)*100</f>
        <v>16.617675876935138</v>
      </c>
    </row>
    <row r="32" spans="1:14" x14ac:dyDescent="0.15">
      <c r="A32" s="9">
        <v>1</v>
      </c>
      <c r="B32" s="25">
        <v>44663</v>
      </c>
      <c r="C32" s="52">
        <f>(B32/B33)*100</f>
        <v>11.135794712224117</v>
      </c>
      <c r="D32" s="25">
        <v>38295</v>
      </c>
      <c r="E32" s="52">
        <f>(D32/D33)*100</f>
        <v>27.609352357194872</v>
      </c>
      <c r="F32" s="25">
        <v>28058</v>
      </c>
      <c r="G32" s="52">
        <f>(F32/F33)*100</f>
        <v>26.157159238162713</v>
      </c>
      <c r="H32" s="25">
        <v>1192</v>
      </c>
      <c r="I32" s="52">
        <f>(H32/H33)*100</f>
        <v>5.2271531310296435</v>
      </c>
      <c r="J32" s="25">
        <v>1017</v>
      </c>
      <c r="K32" s="52">
        <f>(J32/J33)*100</f>
        <v>5.7958625406052313</v>
      </c>
      <c r="L32" s="25">
        <v>327</v>
      </c>
      <c r="M32" s="56">
        <f>(L32/L33)*100</f>
        <v>6.4079952968841862</v>
      </c>
    </row>
    <row r="33" spans="1:14" ht="18" customHeight="1" x14ac:dyDescent="0.15">
      <c r="A33" s="9" t="s">
        <v>14</v>
      </c>
      <c r="B33" s="25">
        <f>SUM(B28:B32)</f>
        <v>401076</v>
      </c>
      <c r="C33" s="62" t="s">
        <v>49</v>
      </c>
      <c r="D33" s="25">
        <f>SUM(D28:D32)</f>
        <v>138703</v>
      </c>
      <c r="E33" s="62" t="s">
        <v>49</v>
      </c>
      <c r="F33" s="25">
        <f>SUM(F28:F32)</f>
        <v>107267</v>
      </c>
      <c r="G33" s="62" t="s">
        <v>49</v>
      </c>
      <c r="H33" s="25">
        <f>SUM(H28:H32)</f>
        <v>22804</v>
      </c>
      <c r="I33" s="62" t="s">
        <v>49</v>
      </c>
      <c r="J33" s="25">
        <f>SUM(J28:J32)</f>
        <v>17547</v>
      </c>
      <c r="K33" s="62" t="s">
        <v>49</v>
      </c>
      <c r="L33" s="25">
        <f>SUM(L28:L32)</f>
        <v>5103</v>
      </c>
      <c r="M33" s="65" t="s">
        <v>49</v>
      </c>
      <c r="N33" s="39"/>
    </row>
    <row r="34" spans="1:14" ht="18" customHeight="1" x14ac:dyDescent="0.15">
      <c r="A34" s="9" t="s">
        <v>22</v>
      </c>
      <c r="B34" s="36">
        <f>(B28+B29+B30)</f>
        <v>225368</v>
      </c>
      <c r="C34" s="52">
        <f>(B34/B33)*100</f>
        <v>56.190846622585241</v>
      </c>
      <c r="D34" s="36">
        <f>(D28+D29+D30)</f>
        <v>65194</v>
      </c>
      <c r="E34" s="52">
        <f>(D34/D33)*100</f>
        <v>47.002588264132719</v>
      </c>
      <c r="F34" s="36">
        <f>(F28+F29+F30)</f>
        <v>67784</v>
      </c>
      <c r="G34" s="52">
        <f>(F34/F33)*100</f>
        <v>63.191848378345625</v>
      </c>
      <c r="H34" s="36">
        <f>(H28+H29+H30)</f>
        <v>17321</v>
      </c>
      <c r="I34" s="52">
        <f>(H34/H33)*100</f>
        <v>75.955972636379585</v>
      </c>
      <c r="J34" s="36">
        <f>(J28+J29+J30)</f>
        <v>12793</v>
      </c>
      <c r="K34" s="52">
        <f>(J34/J33)*100</f>
        <v>72.907049638114771</v>
      </c>
      <c r="L34" s="36">
        <f>(L28+L29+L30)</f>
        <v>3928</v>
      </c>
      <c r="M34" s="56">
        <f>(L34/L33)*100</f>
        <v>76.974328826180681</v>
      </c>
    </row>
    <row r="35" spans="1:14" ht="18" customHeight="1" x14ac:dyDescent="0.15">
      <c r="A35" s="9" t="s">
        <v>41</v>
      </c>
      <c r="B35" s="37">
        <v>2.78</v>
      </c>
      <c r="C35" s="64" t="s">
        <v>49</v>
      </c>
      <c r="D35" s="27">
        <v>2.59</v>
      </c>
      <c r="E35" s="64" t="s">
        <v>49</v>
      </c>
      <c r="F35" s="37">
        <v>2.75</v>
      </c>
      <c r="G35" s="64" t="s">
        <v>49</v>
      </c>
      <c r="H35" s="37">
        <v>3.3</v>
      </c>
      <c r="I35" s="64" t="s">
        <v>49</v>
      </c>
      <c r="J35" s="37">
        <v>3.15</v>
      </c>
      <c r="K35" s="64" t="s">
        <v>49</v>
      </c>
      <c r="L35" s="37">
        <v>3.44</v>
      </c>
      <c r="M35" s="75" t="s">
        <v>49</v>
      </c>
    </row>
    <row r="36" spans="1:14" ht="18" customHeight="1" x14ac:dyDescent="0.15">
      <c r="A36" s="9" t="s">
        <v>4</v>
      </c>
      <c r="B36" s="28">
        <v>1.1000000000000001</v>
      </c>
      <c r="C36" s="64" t="s">
        <v>49</v>
      </c>
      <c r="D36" s="37">
        <v>1.32</v>
      </c>
      <c r="E36" s="64" t="s">
        <v>49</v>
      </c>
      <c r="F36" s="37">
        <v>1.29</v>
      </c>
      <c r="G36" s="64" t="s">
        <v>49</v>
      </c>
      <c r="H36" s="37">
        <v>1.1100000000000001</v>
      </c>
      <c r="I36" s="64" t="s">
        <v>49</v>
      </c>
      <c r="J36" s="37">
        <v>1.06</v>
      </c>
      <c r="K36" s="64" t="s">
        <v>49</v>
      </c>
      <c r="L36" s="37">
        <v>1.21</v>
      </c>
      <c r="M36" s="75" t="s">
        <v>49</v>
      </c>
    </row>
    <row r="37" spans="1:14" x14ac:dyDescent="0.15">
      <c r="A37" s="19"/>
      <c r="B37" s="29"/>
      <c r="C37" s="30"/>
      <c r="D37" s="29"/>
      <c r="E37" s="30"/>
      <c r="F37" s="29"/>
      <c r="G37" s="30"/>
      <c r="H37" s="29"/>
      <c r="I37" s="30"/>
      <c r="J37" s="29"/>
      <c r="K37" s="30"/>
      <c r="L37" s="29"/>
      <c r="M37" s="35"/>
      <c r="N37" s="41"/>
    </row>
    <row r="38" spans="1:14" ht="35.25" customHeight="1" x14ac:dyDescent="0.15">
      <c r="A38" s="5" t="s">
        <v>43</v>
      </c>
      <c r="B38" s="24" t="s">
        <v>35</v>
      </c>
      <c r="C38" s="22"/>
      <c r="D38" s="6" t="s">
        <v>25</v>
      </c>
      <c r="E38" s="7"/>
      <c r="F38" s="6" t="s">
        <v>23</v>
      </c>
      <c r="G38" s="7"/>
      <c r="H38" s="6" t="s">
        <v>13</v>
      </c>
      <c r="I38" s="7"/>
      <c r="J38" s="6" t="s">
        <v>58</v>
      </c>
      <c r="K38" s="22"/>
      <c r="L38" s="24" t="s">
        <v>45</v>
      </c>
      <c r="M38" s="23"/>
      <c r="N38" s="41"/>
    </row>
    <row r="39" spans="1:14" x14ac:dyDescent="0.15">
      <c r="A39" s="61" t="s">
        <v>49</v>
      </c>
      <c r="B39" s="16" t="s">
        <v>3</v>
      </c>
      <c r="C39" s="51" t="s">
        <v>2</v>
      </c>
      <c r="D39" s="8" t="s">
        <v>3</v>
      </c>
      <c r="E39" s="50" t="s">
        <v>2</v>
      </c>
      <c r="F39" s="8" t="s">
        <v>3</v>
      </c>
      <c r="G39" s="50" t="s">
        <v>2</v>
      </c>
      <c r="H39" s="8" t="s">
        <v>3</v>
      </c>
      <c r="I39" s="50" t="s">
        <v>2</v>
      </c>
      <c r="J39" s="8" t="s">
        <v>3</v>
      </c>
      <c r="K39" s="51" t="s">
        <v>2</v>
      </c>
      <c r="L39" s="16" t="s">
        <v>3</v>
      </c>
      <c r="M39" s="55" t="s">
        <v>2</v>
      </c>
    </row>
    <row r="40" spans="1:14" x14ac:dyDescent="0.15">
      <c r="A40" s="9">
        <v>5</v>
      </c>
      <c r="B40" s="25">
        <v>326</v>
      </c>
      <c r="C40" s="52">
        <f>(B40/B45)*100</f>
        <v>9.7721822541966432</v>
      </c>
      <c r="D40" s="25">
        <v>3231</v>
      </c>
      <c r="E40" s="52">
        <f>(D40/D45)*100</f>
        <v>15.121448963354705</v>
      </c>
      <c r="F40" s="25">
        <v>27492</v>
      </c>
      <c r="G40" s="52">
        <f>(F40/F45)*100</f>
        <v>9.7292361919659136</v>
      </c>
      <c r="H40" s="25">
        <v>19474</v>
      </c>
      <c r="I40" s="52">
        <f>(H40/H45)*100</f>
        <v>12.201066355907249</v>
      </c>
      <c r="J40" s="25">
        <v>534</v>
      </c>
      <c r="K40" s="52">
        <f>(J40/J45)*100</f>
        <v>20.753983676642051</v>
      </c>
      <c r="L40" s="25">
        <v>139</v>
      </c>
      <c r="M40" s="56">
        <f>(L40/L45)*100</f>
        <v>7.461084272678475</v>
      </c>
    </row>
    <row r="41" spans="1:14" x14ac:dyDescent="0.15">
      <c r="A41" s="9">
        <v>4</v>
      </c>
      <c r="B41" s="25">
        <v>815</v>
      </c>
      <c r="C41" s="52">
        <f>(B41/B45)*100</f>
        <v>24.430455635491608</v>
      </c>
      <c r="D41" s="25">
        <v>4247</v>
      </c>
      <c r="E41" s="52">
        <f>(D41/D45)*100</f>
        <v>19.876444985257642</v>
      </c>
      <c r="F41" s="25">
        <v>38267</v>
      </c>
      <c r="G41" s="52">
        <f>(F41/F45)*100</f>
        <v>13.542437121997658</v>
      </c>
      <c r="H41" s="25">
        <v>32695</v>
      </c>
      <c r="I41" s="52">
        <f>(H41/H45)*100</f>
        <v>20.484433835184731</v>
      </c>
      <c r="J41" s="25">
        <v>517</v>
      </c>
      <c r="K41" s="52">
        <f>(J41/J45)*100</f>
        <v>20.093276331130973</v>
      </c>
      <c r="L41" s="25">
        <v>391</v>
      </c>
      <c r="M41" s="56">
        <f>(L41/L45)*100</f>
        <v>20.987654320987652</v>
      </c>
    </row>
    <row r="42" spans="1:14" x14ac:dyDescent="0.15">
      <c r="A42" s="9">
        <v>3</v>
      </c>
      <c r="B42" s="25">
        <v>1180</v>
      </c>
      <c r="C42" s="52">
        <f>(B42/B45)*100</f>
        <v>35.37170263788969</v>
      </c>
      <c r="D42" s="25">
        <v>4643</v>
      </c>
      <c r="E42" s="52">
        <f>(D42/D45)*100</f>
        <v>21.729770206393038</v>
      </c>
      <c r="F42" s="25">
        <v>69844</v>
      </c>
      <c r="G42" s="52">
        <f>(F42/F45)*100</f>
        <v>24.717327680476764</v>
      </c>
      <c r="H42" s="25">
        <v>33659</v>
      </c>
      <c r="I42" s="52">
        <f>(H42/H45)*100</f>
        <v>21.088409801452297</v>
      </c>
      <c r="J42" s="25">
        <v>704</v>
      </c>
      <c r="K42" s="52">
        <f>(J42/J45)*100</f>
        <v>27.361057131752819</v>
      </c>
      <c r="L42" s="25">
        <v>619</v>
      </c>
      <c r="M42" s="56">
        <f>(L42/L45)*100</f>
        <v>33.225979602791192</v>
      </c>
    </row>
    <row r="43" spans="1:14" x14ac:dyDescent="0.15">
      <c r="A43" s="9">
        <v>2</v>
      </c>
      <c r="B43" s="25">
        <v>721</v>
      </c>
      <c r="C43" s="52">
        <f>(B43/B45)*100</f>
        <v>21.612709832134293</v>
      </c>
      <c r="D43" s="25">
        <v>4870</v>
      </c>
      <c r="E43" s="52">
        <f>(D43/D45)*100</f>
        <v>22.792156128609538</v>
      </c>
      <c r="F43" s="25">
        <v>70684</v>
      </c>
      <c r="G43" s="52">
        <f>(F43/F45)*100</f>
        <v>25.014598101008239</v>
      </c>
      <c r="H43" s="25">
        <v>26666</v>
      </c>
      <c r="I43" s="52">
        <f>(H43/H45)*100</f>
        <v>16.707077921671086</v>
      </c>
      <c r="J43" s="25">
        <v>584</v>
      </c>
      <c r="K43" s="52">
        <f>(J43/J45)*100</f>
        <v>22.697240575204042</v>
      </c>
      <c r="L43" s="25">
        <v>522</v>
      </c>
      <c r="M43" s="56">
        <f>(L43/L45)*100</f>
        <v>28.019323671497588</v>
      </c>
    </row>
    <row r="44" spans="1:14" x14ac:dyDescent="0.15">
      <c r="A44" s="9">
        <v>1</v>
      </c>
      <c r="B44" s="25">
        <v>294</v>
      </c>
      <c r="C44" s="52">
        <f>(B44/B45)*100</f>
        <v>8.8129496402877692</v>
      </c>
      <c r="D44" s="25">
        <v>4376</v>
      </c>
      <c r="E44" s="52">
        <f>(D44/D45)*100</f>
        <v>20.480179716385081</v>
      </c>
      <c r="F44" s="25">
        <v>76284</v>
      </c>
      <c r="G44" s="52">
        <f>(F44/F45)*100</f>
        <v>26.996400904551422</v>
      </c>
      <c r="H44" s="25">
        <v>47115</v>
      </c>
      <c r="I44" s="52">
        <f>(H44/H45)*100</f>
        <v>29.519012085784635</v>
      </c>
      <c r="J44" s="25">
        <v>234</v>
      </c>
      <c r="K44" s="52">
        <f>(J44/J45)*100</f>
        <v>9.0944422852701123</v>
      </c>
      <c r="L44" s="25">
        <v>192</v>
      </c>
      <c r="M44" s="56">
        <f>(L44/L45)*100</f>
        <v>10.305958132045088</v>
      </c>
    </row>
    <row r="45" spans="1:14" ht="18" customHeight="1" x14ac:dyDescent="0.15">
      <c r="A45" s="9" t="s">
        <v>14</v>
      </c>
      <c r="B45" s="25">
        <f>SUM(B40:B44)</f>
        <v>3336</v>
      </c>
      <c r="C45" s="62" t="s">
        <v>49</v>
      </c>
      <c r="D45" s="25">
        <f>SUM(D40:D44)</f>
        <v>21367</v>
      </c>
      <c r="E45" s="62" t="s">
        <v>49</v>
      </c>
      <c r="F45" s="25">
        <f>SUM(F40:F44)</f>
        <v>282571</v>
      </c>
      <c r="G45" s="62" t="s">
        <v>49</v>
      </c>
      <c r="H45" s="25">
        <f>SUM(H40:H44)</f>
        <v>159609</v>
      </c>
      <c r="I45" s="62" t="s">
        <v>49</v>
      </c>
      <c r="J45" s="25">
        <f>SUM(J40:J44)</f>
        <v>2573</v>
      </c>
      <c r="K45" s="62" t="s">
        <v>49</v>
      </c>
      <c r="L45" s="25">
        <f>SUM(L40:L44)</f>
        <v>1863</v>
      </c>
      <c r="M45" s="65" t="s">
        <v>49</v>
      </c>
      <c r="N45" s="39"/>
    </row>
    <row r="46" spans="1:14" ht="18" customHeight="1" x14ac:dyDescent="0.15">
      <c r="A46" s="9" t="s">
        <v>22</v>
      </c>
      <c r="B46" s="36">
        <f>(B40+B41+B42)</f>
        <v>2321</v>
      </c>
      <c r="C46" s="52">
        <f>(B46/B45)*100</f>
        <v>69.574340527577931</v>
      </c>
      <c r="D46" s="36">
        <f>(D40+D41+D42)</f>
        <v>12121</v>
      </c>
      <c r="E46" s="52">
        <f>(D46/D45)*100</f>
        <v>56.727664155005385</v>
      </c>
      <c r="F46" s="36">
        <f>(F40+F41+F42)</f>
        <v>135603</v>
      </c>
      <c r="G46" s="52">
        <f>(F46/F45)*100</f>
        <v>47.989000994440332</v>
      </c>
      <c r="H46" s="36">
        <f>(H40+H41+H42)</f>
        <v>85828</v>
      </c>
      <c r="I46" s="52">
        <f>(H46/H45)*100</f>
        <v>53.773909992544276</v>
      </c>
      <c r="J46" s="36">
        <f>(J40+J41+J42)</f>
        <v>1755</v>
      </c>
      <c r="K46" s="52">
        <f>(J46/J45)*100</f>
        <v>68.208317139525846</v>
      </c>
      <c r="L46" s="36">
        <f>(L40+L41+L42)</f>
        <v>1149</v>
      </c>
      <c r="M46" s="56">
        <f>(L46/L45)*100</f>
        <v>61.67471819645732</v>
      </c>
    </row>
    <row r="47" spans="1:14" ht="18" customHeight="1" x14ac:dyDescent="0.15">
      <c r="A47" s="9" t="s">
        <v>41</v>
      </c>
      <c r="B47" s="37">
        <v>3.05</v>
      </c>
      <c r="C47" s="64" t="s">
        <v>49</v>
      </c>
      <c r="D47" s="27">
        <v>2.86</v>
      </c>
      <c r="E47" s="64" t="s">
        <v>49</v>
      </c>
      <c r="F47" s="37">
        <v>2.54</v>
      </c>
      <c r="G47" s="64" t="s">
        <v>49</v>
      </c>
      <c r="H47" s="27">
        <v>2.69</v>
      </c>
      <c r="I47" s="64" t="s">
        <v>49</v>
      </c>
      <c r="J47" s="37">
        <v>3.21</v>
      </c>
      <c r="K47" s="66" t="s">
        <v>49</v>
      </c>
      <c r="L47" s="44">
        <v>2.87</v>
      </c>
      <c r="M47" s="67" t="s">
        <v>49</v>
      </c>
    </row>
    <row r="48" spans="1:14" ht="18" customHeight="1" x14ac:dyDescent="0.15">
      <c r="A48" s="9" t="s">
        <v>4</v>
      </c>
      <c r="B48" s="37">
        <v>1.1000000000000001</v>
      </c>
      <c r="C48" s="64" t="s">
        <v>49</v>
      </c>
      <c r="D48" s="27">
        <v>1.35</v>
      </c>
      <c r="E48" s="64" t="s">
        <v>49</v>
      </c>
      <c r="F48" s="37">
        <v>1.28</v>
      </c>
      <c r="G48" s="64" t="s">
        <v>49</v>
      </c>
      <c r="H48" s="37">
        <v>1.39</v>
      </c>
      <c r="I48" s="64" t="s">
        <v>49</v>
      </c>
      <c r="J48" s="37">
        <v>1.26</v>
      </c>
      <c r="K48" s="66" t="s">
        <v>49</v>
      </c>
      <c r="L48" s="45">
        <v>1.0900000000000001</v>
      </c>
      <c r="M48" s="67" t="s">
        <v>49</v>
      </c>
    </row>
    <row r="49" spans="1:14" x14ac:dyDescent="0.15">
      <c r="A49" s="19"/>
      <c r="B49" s="29"/>
      <c r="C49" s="30"/>
      <c r="D49" s="29"/>
      <c r="E49" s="30"/>
      <c r="F49" s="29"/>
      <c r="G49" s="30"/>
      <c r="H49" s="29"/>
      <c r="I49" s="30"/>
      <c r="J49" s="29"/>
      <c r="K49" s="30"/>
      <c r="L49" s="46"/>
      <c r="M49" s="42"/>
      <c r="N49" s="39"/>
    </row>
    <row r="50" spans="1:14" ht="16.5" customHeight="1" x14ac:dyDescent="0.15">
      <c r="A50" s="57" t="s">
        <v>52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</row>
    <row r="51" spans="1:14" x14ac:dyDescent="0.15">
      <c r="A51" s="57" t="s">
        <v>37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</row>
    <row r="52" spans="1:14" x14ac:dyDescent="0.15">
      <c r="A52" s="57" t="s">
        <v>44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</row>
    <row r="53" spans="1:14" x14ac:dyDescent="0.15">
      <c r="A53" s="57" t="s">
        <v>26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  <row r="54" spans="1:14" x14ac:dyDescent="0.15">
      <c r="A54" s="68" t="s">
        <v>48</v>
      </c>
    </row>
  </sheetData>
  <mergeCells count="1">
    <mergeCell ref="A1:M1"/>
  </mergeCells>
  <phoneticPr fontId="0" type="noConversion"/>
  <pageMargins left="0.5" right="0.25" top="0.25" bottom="0" header="0.5" footer="0.25"/>
  <pageSetup orientation="portrait" r:id="rId1"/>
  <headerFooter scaleWithDoc="0">
    <oddFooter>&amp;C&amp;"Serifa Std 45 Light,Regular"&amp;7© 2015 The College Board. College Board, Advanced Placement Program, AP, AP Central and the acorn logo are registered trademarks of the College Board.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view="pageLayout" zoomScale="140" zoomScaleNormal="130" zoomScalePageLayoutView="140" workbookViewId="0">
      <selection activeCell="D37" sqref="D37"/>
    </sheetView>
  </sheetViews>
  <sheetFormatPr defaultColWidth="0" defaultRowHeight="9" zeroHeight="1" x14ac:dyDescent="0.15"/>
  <cols>
    <col min="1" max="1" width="14.28515625" style="3" customWidth="1"/>
    <col min="2" max="2" width="7.7109375" style="1" customWidth="1"/>
    <col min="3" max="3" width="6.7109375" style="1" customWidth="1"/>
    <col min="4" max="4" width="7.7109375" style="1" customWidth="1"/>
    <col min="5" max="5" width="6.7109375" style="1" customWidth="1"/>
    <col min="6" max="6" width="7.7109375" style="1" customWidth="1"/>
    <col min="7" max="7" width="6.7109375" style="1" customWidth="1"/>
    <col min="8" max="8" width="7.7109375" style="1" customWidth="1"/>
    <col min="9" max="9" width="6.85546875" style="1" customWidth="1"/>
    <col min="10" max="10" width="7.7109375" style="1" customWidth="1"/>
    <col min="11" max="11" width="6.5703125" style="1" customWidth="1"/>
    <col min="12" max="12" width="7.7109375" style="1" customWidth="1"/>
    <col min="13" max="13" width="6.140625" style="1" customWidth="1"/>
    <col min="14" max="14" width="9.140625" style="1" customWidth="1"/>
    <col min="15" max="16384" width="9.140625" style="1" hidden="1"/>
  </cols>
  <sheetData>
    <row r="1" spans="1:14" s="4" customFormat="1" ht="67.5" customHeight="1" x14ac:dyDescent="0.15">
      <c r="A1" s="92" t="s">
        <v>51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4" ht="20.25" customHeight="1" x14ac:dyDescent="0.15">
      <c r="A2" s="18" t="s">
        <v>43</v>
      </c>
      <c r="B2" s="83" t="s">
        <v>38</v>
      </c>
      <c r="C2" s="93"/>
      <c r="D2" s="85" t="s">
        <v>33</v>
      </c>
      <c r="E2" s="89"/>
      <c r="F2" s="94" t="s">
        <v>46</v>
      </c>
      <c r="G2" s="95"/>
      <c r="H2" s="90" t="s">
        <v>9</v>
      </c>
      <c r="I2" s="96"/>
      <c r="J2" s="85" t="s">
        <v>59</v>
      </c>
      <c r="K2" s="89"/>
      <c r="L2" s="85" t="s">
        <v>47</v>
      </c>
      <c r="M2" s="86"/>
      <c r="N2" s="41"/>
    </row>
    <row r="3" spans="1:14" x14ac:dyDescent="0.15">
      <c r="A3" s="61" t="s">
        <v>49</v>
      </c>
      <c r="B3" s="8" t="s">
        <v>3</v>
      </c>
      <c r="C3" s="51" t="s">
        <v>2</v>
      </c>
      <c r="D3" s="16" t="s">
        <v>3</v>
      </c>
      <c r="E3" s="51" t="s">
        <v>2</v>
      </c>
      <c r="F3" s="16" t="s">
        <v>3</v>
      </c>
      <c r="G3" s="50" t="s">
        <v>2</v>
      </c>
      <c r="H3" s="8" t="s">
        <v>3</v>
      </c>
      <c r="I3" s="51" t="s">
        <v>2</v>
      </c>
      <c r="J3" s="16" t="s">
        <v>3</v>
      </c>
      <c r="K3" s="51" t="s">
        <v>2</v>
      </c>
      <c r="L3" s="16" t="s">
        <v>3</v>
      </c>
      <c r="M3" s="55" t="s">
        <v>2</v>
      </c>
      <c r="N3" s="41"/>
    </row>
    <row r="4" spans="1:14" x14ac:dyDescent="0.15">
      <c r="A4" s="9">
        <v>5</v>
      </c>
      <c r="B4" s="25">
        <v>1178</v>
      </c>
      <c r="C4" s="52">
        <f>(B4/B9)*100</f>
        <v>48.457424928013168</v>
      </c>
      <c r="D4" s="25">
        <v>288</v>
      </c>
      <c r="E4" s="52">
        <f>(D4/D9)*100</f>
        <v>21.476510067114095</v>
      </c>
      <c r="F4" s="25">
        <v>828</v>
      </c>
      <c r="G4" s="52">
        <f>(F4/F9)*100</f>
        <v>12.600821792725615</v>
      </c>
      <c r="H4" s="25">
        <v>3567</v>
      </c>
      <c r="I4" s="52">
        <f>(H4/H9)*100</f>
        <v>19.13421306726746</v>
      </c>
      <c r="J4" s="25">
        <v>3556</v>
      </c>
      <c r="K4" s="52">
        <f>(J4/J9)*100</f>
        <v>19.075206522905265</v>
      </c>
      <c r="L4" s="25">
        <v>3502</v>
      </c>
      <c r="M4" s="56">
        <f>(L4/L9)*100</f>
        <v>18.785538032399955</v>
      </c>
      <c r="N4" s="41"/>
    </row>
    <row r="5" spans="1:14" x14ac:dyDescent="0.15">
      <c r="A5" s="9">
        <v>4</v>
      </c>
      <c r="B5" s="25">
        <v>223</v>
      </c>
      <c r="C5" s="52">
        <f>(B5/B9)*100</f>
        <v>9.1731797614150548</v>
      </c>
      <c r="D5" s="25">
        <v>151</v>
      </c>
      <c r="E5" s="52">
        <f>(D5/D9)*100</f>
        <v>11.260253542132737</v>
      </c>
      <c r="F5" s="25">
        <v>1419</v>
      </c>
      <c r="G5" s="52">
        <f>(F5/F9)*100</f>
        <v>21.594886623040633</v>
      </c>
      <c r="H5" s="25">
        <v>3212</v>
      </c>
      <c r="I5" s="52">
        <f>(H5/H9)*100</f>
        <v>17.229910953760328</v>
      </c>
      <c r="J5" s="25">
        <v>3329</v>
      </c>
      <c r="K5" s="52">
        <f>(J5/J9)*100</f>
        <v>17.857526016521831</v>
      </c>
      <c r="L5" s="25">
        <v>3312</v>
      </c>
      <c r="M5" s="56">
        <f>(L5/L9)*100</f>
        <v>17.766334084325717</v>
      </c>
    </row>
    <row r="6" spans="1:14" x14ac:dyDescent="0.15">
      <c r="A6" s="9">
        <v>3</v>
      </c>
      <c r="B6" s="25">
        <v>479</v>
      </c>
      <c r="C6" s="52">
        <f>(B6/B9)*100</f>
        <v>19.703825586178528</v>
      </c>
      <c r="D6" s="25">
        <v>387</v>
      </c>
      <c r="E6" s="52">
        <f>(D6/D9)*100</f>
        <v>28.859060402684566</v>
      </c>
      <c r="F6" s="25">
        <v>1935</v>
      </c>
      <c r="G6" s="52">
        <f>(F6/F9)*100</f>
        <v>29.44757266778268</v>
      </c>
      <c r="H6" s="25">
        <v>4617</v>
      </c>
      <c r="I6" s="52">
        <f>(H6/H9)*100</f>
        <v>24.766655938204053</v>
      </c>
      <c r="J6" s="25">
        <v>4460</v>
      </c>
      <c r="K6" s="52">
        <f>(J6/J9)*100</f>
        <v>23.924471623216391</v>
      </c>
      <c r="L6" s="25">
        <v>4578</v>
      </c>
      <c r="M6" s="56">
        <f>(L6/L9)*100</f>
        <v>24.557450917283553</v>
      </c>
    </row>
    <row r="7" spans="1:14" x14ac:dyDescent="0.15">
      <c r="A7" s="9">
        <v>2</v>
      </c>
      <c r="B7" s="25">
        <v>198</v>
      </c>
      <c r="C7" s="52">
        <f>(B7/B9)*100</f>
        <v>8.1447963800904972</v>
      </c>
      <c r="D7" s="25">
        <v>189</v>
      </c>
      <c r="E7" s="52">
        <f>(D7/D9)*100</f>
        <v>14.093959731543624</v>
      </c>
      <c r="F7" s="25">
        <v>1602</v>
      </c>
      <c r="G7" s="52">
        <f>(F7/F9)*100</f>
        <v>24.379850859838687</v>
      </c>
      <c r="H7" s="25">
        <v>4615</v>
      </c>
      <c r="I7" s="52">
        <f>(H7/H9)*100</f>
        <v>24.755927475592749</v>
      </c>
      <c r="J7" s="25">
        <v>4737</v>
      </c>
      <c r="K7" s="52">
        <f>(J7/J9)*100</f>
        <v>25.41036369488252</v>
      </c>
      <c r="L7" s="25">
        <v>4670</v>
      </c>
      <c r="M7" s="56">
        <f>(L7/L9)*100</f>
        <v>25.050960197403711</v>
      </c>
    </row>
    <row r="8" spans="1:14" x14ac:dyDescent="0.15">
      <c r="A8" s="9">
        <v>1</v>
      </c>
      <c r="B8" s="25">
        <v>353</v>
      </c>
      <c r="C8" s="52">
        <f>(B8/B9)*100</f>
        <v>14.520773344302757</v>
      </c>
      <c r="D8" s="25">
        <v>326</v>
      </c>
      <c r="E8" s="52">
        <f>(D8/D9)*100</f>
        <v>24.310216256524981</v>
      </c>
      <c r="F8" s="25">
        <v>787</v>
      </c>
      <c r="G8" s="52">
        <f>(F8/F9)*100</f>
        <v>11.976868056612387</v>
      </c>
      <c r="H8" s="25">
        <v>2631</v>
      </c>
      <c r="I8" s="52">
        <f>(H8/H9)*100</f>
        <v>14.113292565175412</v>
      </c>
      <c r="J8" s="25">
        <v>2560</v>
      </c>
      <c r="K8" s="52">
        <f>(J8/J9)*100</f>
        <v>13.732432142473982</v>
      </c>
      <c r="L8" s="25">
        <v>2580</v>
      </c>
      <c r="M8" s="56">
        <f>(L8/L9)*100</f>
        <v>13.839716768587063</v>
      </c>
    </row>
    <row r="9" spans="1:14" ht="18" customHeight="1" x14ac:dyDescent="0.15">
      <c r="A9" s="9" t="s">
        <v>14</v>
      </c>
      <c r="B9" s="25">
        <f>SUM(B4:B8)</f>
        <v>2431</v>
      </c>
      <c r="C9" s="62" t="s">
        <v>49</v>
      </c>
      <c r="D9" s="25">
        <f>SUM(D4:D8)</f>
        <v>1341</v>
      </c>
      <c r="E9" s="62" t="s">
        <v>49</v>
      </c>
      <c r="F9" s="25">
        <f>SUM(F4:F8)</f>
        <v>6571</v>
      </c>
      <c r="G9" s="62" t="s">
        <v>49</v>
      </c>
      <c r="H9" s="25">
        <f>SUM(H4:H8)</f>
        <v>18642</v>
      </c>
      <c r="I9" s="62" t="s">
        <v>49</v>
      </c>
      <c r="J9" s="25">
        <f>SUM(J4:J8)</f>
        <v>18642</v>
      </c>
      <c r="K9" s="62" t="s">
        <v>49</v>
      </c>
      <c r="L9" s="25">
        <f>SUM(L4:L8)</f>
        <v>18642</v>
      </c>
      <c r="M9" s="65" t="s">
        <v>49</v>
      </c>
      <c r="N9" s="39"/>
    </row>
    <row r="10" spans="1:14" ht="18" customHeight="1" x14ac:dyDescent="0.15">
      <c r="A10" s="9" t="s">
        <v>22</v>
      </c>
      <c r="B10" s="36">
        <f>(B4+B5+B6)</f>
        <v>1880</v>
      </c>
      <c r="C10" s="52">
        <f>(B10/B9)*100</f>
        <v>77.334430275606749</v>
      </c>
      <c r="D10" s="36">
        <f>(D4+D5+D6)</f>
        <v>826</v>
      </c>
      <c r="E10" s="52">
        <f>(D10/D9)*100</f>
        <v>61.595824011931398</v>
      </c>
      <c r="F10" s="36">
        <f>(F4+F5+F6)</f>
        <v>4182</v>
      </c>
      <c r="G10" s="52">
        <f>(F10/F9)*100</f>
        <v>63.643281083548928</v>
      </c>
      <c r="H10" s="36">
        <f>(H4+H5+H6)</f>
        <v>11396</v>
      </c>
      <c r="I10" s="52">
        <f>(H10/H9)*100</f>
        <v>61.130779959231837</v>
      </c>
      <c r="J10" s="36">
        <f>(J4+J5+J6)</f>
        <v>11345</v>
      </c>
      <c r="K10" s="52">
        <f>(J10/J9)*100</f>
        <v>60.857204162643498</v>
      </c>
      <c r="L10" s="36">
        <f>(L4+L5+L6)</f>
        <v>11392</v>
      </c>
      <c r="M10" s="56">
        <f>(L10/L9)*100</f>
        <v>61.109323034009222</v>
      </c>
    </row>
    <row r="11" spans="1:14" ht="18" customHeight="1" x14ac:dyDescent="0.15">
      <c r="A11" s="9" t="s">
        <v>41</v>
      </c>
      <c r="B11" s="37">
        <v>3.69</v>
      </c>
      <c r="C11" s="62" t="s">
        <v>49</v>
      </c>
      <c r="D11" s="44">
        <v>2.91</v>
      </c>
      <c r="E11" s="62" t="s">
        <v>49</v>
      </c>
      <c r="F11" s="27">
        <v>2.98</v>
      </c>
      <c r="G11" s="62" t="s">
        <v>49</v>
      </c>
      <c r="H11" s="27">
        <v>3.03</v>
      </c>
      <c r="I11" s="62" t="s">
        <v>49</v>
      </c>
      <c r="J11" s="27">
        <v>3.03</v>
      </c>
      <c r="K11" s="62" t="s">
        <v>49</v>
      </c>
      <c r="L11" s="37">
        <v>3.03</v>
      </c>
      <c r="M11" s="65" t="s">
        <v>49</v>
      </c>
    </row>
    <row r="12" spans="1:14" ht="18" customHeight="1" x14ac:dyDescent="0.15">
      <c r="A12" s="9" t="s">
        <v>4</v>
      </c>
      <c r="B12" s="37">
        <v>1.49</v>
      </c>
      <c r="C12" s="62" t="s">
        <v>49</v>
      </c>
      <c r="D12" s="45">
        <v>1.44</v>
      </c>
      <c r="E12" s="62" t="s">
        <v>49</v>
      </c>
      <c r="F12" s="37">
        <v>1.2</v>
      </c>
      <c r="G12" s="62" t="s">
        <v>49</v>
      </c>
      <c r="H12" s="37">
        <v>1.32</v>
      </c>
      <c r="I12" s="62" t="s">
        <v>49</v>
      </c>
      <c r="J12" s="27">
        <v>1.32</v>
      </c>
      <c r="K12" s="62" t="s">
        <v>49</v>
      </c>
      <c r="L12" s="37">
        <v>1.32</v>
      </c>
      <c r="M12" s="65" t="s">
        <v>49</v>
      </c>
    </row>
    <row r="13" spans="1:14" x14ac:dyDescent="0.15">
      <c r="A13" s="9"/>
      <c r="B13" s="29"/>
      <c r="C13" s="59"/>
      <c r="D13" s="46"/>
      <c r="E13" s="59"/>
      <c r="F13" s="29"/>
      <c r="G13" s="59"/>
      <c r="H13" s="29"/>
      <c r="I13" s="59"/>
      <c r="J13" s="29"/>
      <c r="K13" s="59"/>
      <c r="L13" s="29"/>
      <c r="M13" s="60"/>
    </row>
    <row r="14" spans="1:14" ht="30" customHeight="1" x14ac:dyDescent="0.15">
      <c r="A14" s="18" t="s">
        <v>43</v>
      </c>
      <c r="B14" s="85" t="s">
        <v>53</v>
      </c>
      <c r="C14" s="86"/>
      <c r="D14" s="89" t="s">
        <v>54</v>
      </c>
      <c r="E14" s="89"/>
      <c r="F14" s="85" t="s">
        <v>24</v>
      </c>
      <c r="G14" s="86"/>
      <c r="H14" s="85" t="s">
        <v>16</v>
      </c>
      <c r="I14" s="86"/>
      <c r="J14" s="85" t="s">
        <v>10</v>
      </c>
      <c r="K14" s="86"/>
      <c r="L14" s="87" t="s">
        <v>55</v>
      </c>
      <c r="M14" s="88"/>
      <c r="N14" s="41"/>
    </row>
    <row r="15" spans="1:14" x14ac:dyDescent="0.15">
      <c r="A15" s="69" t="s">
        <v>49</v>
      </c>
      <c r="B15" s="16" t="s">
        <v>3</v>
      </c>
      <c r="C15" s="55" t="s">
        <v>2</v>
      </c>
      <c r="D15" s="16" t="s">
        <v>3</v>
      </c>
      <c r="E15" s="55" t="s">
        <v>2</v>
      </c>
      <c r="F15" s="78" t="s">
        <v>3</v>
      </c>
      <c r="G15" s="55" t="s">
        <v>2</v>
      </c>
      <c r="H15" s="78" t="s">
        <v>3</v>
      </c>
      <c r="I15" s="51" t="s">
        <v>2</v>
      </c>
      <c r="J15" s="16" t="s">
        <v>3</v>
      </c>
      <c r="K15" s="51" t="s">
        <v>2</v>
      </c>
      <c r="L15" s="16" t="s">
        <v>3</v>
      </c>
      <c r="M15" s="55" t="s">
        <v>2</v>
      </c>
    </row>
    <row r="16" spans="1:14" x14ac:dyDescent="0.15">
      <c r="A16" s="38">
        <v>5</v>
      </c>
      <c r="B16" s="25">
        <v>8469</v>
      </c>
      <c r="C16" s="56">
        <f>(B16/B21)*100</f>
        <v>4.9504892619568146</v>
      </c>
      <c r="D16" s="79">
        <v>1743</v>
      </c>
      <c r="E16" s="56">
        <f>(D16/D21)*100</f>
        <v>8.4887741684118243</v>
      </c>
      <c r="F16" s="79">
        <v>7163</v>
      </c>
      <c r="G16" s="56">
        <f>(F16/F21)*100</f>
        <v>31.43183114660582</v>
      </c>
      <c r="H16" s="79">
        <v>15841</v>
      </c>
      <c r="I16" s="52">
        <f>(H16/H21)*100</f>
        <v>30.071377045445917</v>
      </c>
      <c r="J16" s="25">
        <v>55846</v>
      </c>
      <c r="K16" s="52">
        <f>(J16/J21)*100</f>
        <v>20.163121770871317</v>
      </c>
      <c r="L16" s="25">
        <v>261</v>
      </c>
      <c r="M16" s="56">
        <f>(L16/L21)*100</f>
        <v>4.9357034795764001</v>
      </c>
    </row>
    <row r="17" spans="1:15" x14ac:dyDescent="0.15">
      <c r="A17" s="38">
        <v>4</v>
      </c>
      <c r="B17" s="25">
        <v>23322</v>
      </c>
      <c r="C17" s="56">
        <f>(B17/B21)*100</f>
        <v>13.632696961548804</v>
      </c>
      <c r="D17" s="79">
        <v>2806</v>
      </c>
      <c r="E17" s="56">
        <f>(D17/D21)*100</f>
        <v>13.665806263088687</v>
      </c>
      <c r="F17" s="79">
        <v>5578</v>
      </c>
      <c r="G17" s="56">
        <f>(F17/F21)*100</f>
        <v>24.476721225152488</v>
      </c>
      <c r="H17" s="79">
        <v>14674</v>
      </c>
      <c r="I17" s="52">
        <f>(H17/H21)*100</f>
        <v>27.856030980675044</v>
      </c>
      <c r="J17" s="25">
        <v>72675</v>
      </c>
      <c r="K17" s="52">
        <f>(J17/J21)*100</f>
        <v>26.239209159081639</v>
      </c>
      <c r="L17" s="25">
        <v>620</v>
      </c>
      <c r="M17" s="56">
        <f>(L17/L21)*100</f>
        <v>11.72465960665658</v>
      </c>
    </row>
    <row r="18" spans="1:15" x14ac:dyDescent="0.15">
      <c r="A18" s="38">
        <v>3</v>
      </c>
      <c r="B18" s="25">
        <v>35345</v>
      </c>
      <c r="C18" s="56">
        <f>(B18/B21)*100</f>
        <v>20.660649777289361</v>
      </c>
      <c r="D18" s="79">
        <v>6876</v>
      </c>
      <c r="E18" s="56">
        <f>(D18/D21)*100</f>
        <v>33.487556616178829</v>
      </c>
      <c r="F18" s="79">
        <v>2850</v>
      </c>
      <c r="G18" s="56">
        <f>(F18/F21)*100</f>
        <v>12.506033612707885</v>
      </c>
      <c r="H18" s="79">
        <v>10524</v>
      </c>
      <c r="I18" s="52">
        <f>(H18/H21)*100</f>
        <v>19.977979422149662</v>
      </c>
      <c r="J18" s="25">
        <v>54889</v>
      </c>
      <c r="K18" s="52">
        <f>(J18/J21)*100</f>
        <v>19.817598232305908</v>
      </c>
      <c r="L18" s="25">
        <v>3082</v>
      </c>
      <c r="M18" s="56">
        <f>(L18/L21)*100</f>
        <v>58.282904689863848</v>
      </c>
    </row>
    <row r="19" spans="1:15" x14ac:dyDescent="0.15">
      <c r="A19" s="38">
        <v>2</v>
      </c>
      <c r="B19" s="25">
        <v>50966</v>
      </c>
      <c r="C19" s="56">
        <f>(B19/B21)*100</f>
        <v>29.791786010732196</v>
      </c>
      <c r="D19" s="79">
        <v>7146</v>
      </c>
      <c r="E19" s="56">
        <f>(D19/D21)*100</f>
        <v>34.802513027808892</v>
      </c>
      <c r="F19" s="79">
        <v>4490</v>
      </c>
      <c r="G19" s="56">
        <f>(F19/F21)*100</f>
        <v>19.702488042476634</v>
      </c>
      <c r="H19" s="79">
        <v>6125</v>
      </c>
      <c r="I19" s="52">
        <f>(H19/H21)*100</f>
        <v>11.62724477011276</v>
      </c>
      <c r="J19" s="25">
        <v>36246</v>
      </c>
      <c r="K19" s="52">
        <f>(J19/J21)*100</f>
        <v>13.086568629928767</v>
      </c>
      <c r="L19" s="25">
        <v>1141</v>
      </c>
      <c r="M19" s="56">
        <f>(L19/L21)*100</f>
        <v>21.577155824508321</v>
      </c>
    </row>
    <row r="20" spans="1:15" x14ac:dyDescent="0.15">
      <c r="A20" s="38">
        <v>1</v>
      </c>
      <c r="B20" s="25">
        <v>52972</v>
      </c>
      <c r="C20" s="56">
        <f>(B20/B21)*100</f>
        <v>30.964377988472826</v>
      </c>
      <c r="D20" s="79">
        <v>1962</v>
      </c>
      <c r="E20" s="56">
        <f>(D20/D21)*100</f>
        <v>9.5553499245117628</v>
      </c>
      <c r="F20" s="79">
        <v>2708</v>
      </c>
      <c r="G20" s="56">
        <f>(F20/F21)*100</f>
        <v>11.882925973057176</v>
      </c>
      <c r="H20" s="79">
        <v>5514</v>
      </c>
      <c r="I20" s="52">
        <f>(H20/H21)*100</f>
        <v>10.467367781616614</v>
      </c>
      <c r="J20" s="25">
        <v>57315</v>
      </c>
      <c r="K20" s="52">
        <f>(J20/J21)*100</f>
        <v>20.693502207812369</v>
      </c>
      <c r="L20" s="25">
        <v>184</v>
      </c>
      <c r="M20" s="56">
        <f>(L20/L21)*100</f>
        <v>3.4795763993948561</v>
      </c>
    </row>
    <row r="21" spans="1:15" ht="18" customHeight="1" x14ac:dyDescent="0.15">
      <c r="A21" s="38" t="s">
        <v>14</v>
      </c>
      <c r="B21" s="25">
        <f>SUM(B16:B20)</f>
        <v>171074</v>
      </c>
      <c r="C21" s="65" t="s">
        <v>49</v>
      </c>
      <c r="D21" s="25">
        <f>SUM(D16:D20)</f>
        <v>20533</v>
      </c>
      <c r="E21" s="65" t="s">
        <v>49</v>
      </c>
      <c r="F21" s="79">
        <f>SUM(F16:F20)</f>
        <v>22789</v>
      </c>
      <c r="G21" s="65" t="s">
        <v>49</v>
      </c>
      <c r="H21" s="79">
        <f>SUM(H16:H20)</f>
        <v>52678</v>
      </c>
      <c r="I21" s="62" t="s">
        <v>49</v>
      </c>
      <c r="J21" s="25">
        <f>SUM(J16:J20)</f>
        <v>276971</v>
      </c>
      <c r="K21" s="62" t="s">
        <v>49</v>
      </c>
      <c r="L21" s="25">
        <f>SUM(L16:L20)</f>
        <v>5288</v>
      </c>
      <c r="M21" s="65" t="s">
        <v>49</v>
      </c>
      <c r="N21" s="39"/>
    </row>
    <row r="22" spans="1:15" ht="18" customHeight="1" x14ac:dyDescent="0.15">
      <c r="A22" s="38" t="s">
        <v>22</v>
      </c>
      <c r="B22" s="36">
        <f>(B16+B17+B18)</f>
        <v>67136</v>
      </c>
      <c r="C22" s="56">
        <f>(B22/B21)*100</f>
        <v>39.243836000794978</v>
      </c>
      <c r="D22" s="36">
        <f>(D16+D17+D18)</f>
        <v>11425</v>
      </c>
      <c r="E22" s="56">
        <f>(D22/D21)*100</f>
        <v>55.642137047679341</v>
      </c>
      <c r="F22" s="80">
        <f>(F16+F17+F18)</f>
        <v>15591</v>
      </c>
      <c r="G22" s="56">
        <f>(F22/F21)*100</f>
        <v>68.414585984466186</v>
      </c>
      <c r="H22" s="80">
        <f>(H16+H17+H18)</f>
        <v>41039</v>
      </c>
      <c r="I22" s="52">
        <f>(H22/H21)*100</f>
        <v>77.905387448270631</v>
      </c>
      <c r="J22" s="36">
        <f>(J16+J17+J18)</f>
        <v>183410</v>
      </c>
      <c r="K22" s="52">
        <f>(J22/J21)*100</f>
        <v>66.219929162258865</v>
      </c>
      <c r="L22" s="36">
        <f>(L16+L17+L18)</f>
        <v>3963</v>
      </c>
      <c r="M22" s="56">
        <f>(L22/L21)*100</f>
        <v>74.943267776096818</v>
      </c>
    </row>
    <row r="23" spans="1:15" ht="18" customHeight="1" x14ac:dyDescent="0.15">
      <c r="A23" s="38" t="s">
        <v>41</v>
      </c>
      <c r="B23" s="37">
        <v>2.3199999999999998</v>
      </c>
      <c r="C23" s="65" t="s">
        <v>49</v>
      </c>
      <c r="D23" s="81">
        <v>2.77</v>
      </c>
      <c r="E23" s="65" t="s">
        <v>49</v>
      </c>
      <c r="F23" s="81">
        <v>3.44</v>
      </c>
      <c r="G23" s="65" t="s">
        <v>49</v>
      </c>
      <c r="H23" s="81">
        <v>3.55</v>
      </c>
      <c r="I23" s="62" t="s">
        <v>49</v>
      </c>
      <c r="J23" s="37">
        <v>3.12</v>
      </c>
      <c r="K23" s="62" t="s">
        <v>49</v>
      </c>
      <c r="L23" s="37">
        <v>2.93</v>
      </c>
      <c r="M23" s="65" t="s">
        <v>49</v>
      </c>
    </row>
    <row r="24" spans="1:15" ht="18" customHeight="1" x14ac:dyDescent="0.15">
      <c r="A24" s="38" t="s">
        <v>4</v>
      </c>
      <c r="B24" s="37">
        <v>1.19</v>
      </c>
      <c r="C24" s="65" t="s">
        <v>49</v>
      </c>
      <c r="D24" s="81">
        <v>1.07</v>
      </c>
      <c r="E24" s="65" t="s">
        <v>49</v>
      </c>
      <c r="F24" s="81">
        <v>1.41</v>
      </c>
      <c r="G24" s="65" t="s">
        <v>49</v>
      </c>
      <c r="H24" s="81">
        <v>1.31</v>
      </c>
      <c r="I24" s="62" t="s">
        <v>49</v>
      </c>
      <c r="J24" s="27">
        <v>1.42</v>
      </c>
      <c r="K24" s="62" t="s">
        <v>49</v>
      </c>
      <c r="L24" s="47">
        <v>0.82</v>
      </c>
      <c r="M24" s="65" t="s">
        <v>49</v>
      </c>
    </row>
    <row r="25" spans="1:15" x14ac:dyDescent="0.15">
      <c r="A25" s="38"/>
      <c r="B25" s="29"/>
      <c r="C25" s="35"/>
      <c r="D25" s="30"/>
      <c r="E25" s="35"/>
      <c r="F25" s="30"/>
      <c r="G25" s="35"/>
      <c r="H25" s="30"/>
      <c r="I25" s="30"/>
      <c r="J25" s="29"/>
      <c r="K25" s="30"/>
      <c r="L25" s="29"/>
      <c r="M25" s="35"/>
    </row>
    <row r="26" spans="1:15" ht="30" customHeight="1" x14ac:dyDescent="0.15">
      <c r="A26" s="18" t="s">
        <v>43</v>
      </c>
      <c r="B26" s="85" t="s">
        <v>20</v>
      </c>
      <c r="C26" s="86"/>
      <c r="D26" s="87" t="s">
        <v>21</v>
      </c>
      <c r="E26" s="88"/>
      <c r="F26" s="83" t="s">
        <v>60</v>
      </c>
      <c r="G26" s="84"/>
      <c r="H26" s="85" t="s">
        <v>11</v>
      </c>
      <c r="I26" s="86"/>
      <c r="J26" s="83" t="s">
        <v>17</v>
      </c>
      <c r="K26" s="84"/>
      <c r="L26" s="83" t="s">
        <v>18</v>
      </c>
      <c r="M26" s="84"/>
      <c r="N26" s="2"/>
      <c r="O26" s="2"/>
    </row>
    <row r="27" spans="1:15" x14ac:dyDescent="0.15">
      <c r="A27" s="61" t="s">
        <v>49</v>
      </c>
      <c r="B27" s="16" t="s">
        <v>3</v>
      </c>
      <c r="C27" s="51" t="s">
        <v>2</v>
      </c>
      <c r="D27" s="16" t="s">
        <v>3</v>
      </c>
      <c r="E27" s="55" t="s">
        <v>2</v>
      </c>
      <c r="F27" s="16" t="s">
        <v>3</v>
      </c>
      <c r="G27" s="50" t="s">
        <v>2</v>
      </c>
      <c r="H27" s="16" t="s">
        <v>3</v>
      </c>
      <c r="I27" s="51" t="s">
        <v>2</v>
      </c>
      <c r="J27" s="16" t="s">
        <v>3</v>
      </c>
      <c r="K27" s="51" t="s">
        <v>2</v>
      </c>
      <c r="L27" s="8" t="s">
        <v>3</v>
      </c>
      <c r="M27" s="53" t="s">
        <v>2</v>
      </c>
      <c r="N27" s="2"/>
      <c r="O27" s="2"/>
    </row>
    <row r="28" spans="1:15" x14ac:dyDescent="0.15">
      <c r="A28" s="9">
        <v>5</v>
      </c>
      <c r="B28" s="25">
        <v>39608</v>
      </c>
      <c r="C28" s="52">
        <f>(B28/B33)*100</f>
        <v>27.398814341350707</v>
      </c>
      <c r="D28" s="25">
        <v>8994</v>
      </c>
      <c r="E28" s="56">
        <f>(D28/D33)*100</f>
        <v>19.059930490802746</v>
      </c>
      <c r="F28" s="25">
        <v>2181</v>
      </c>
      <c r="G28" s="52">
        <f>(F28/F33)*100</f>
        <v>10.025281544472534</v>
      </c>
      <c r="H28" s="25">
        <v>26298</v>
      </c>
      <c r="I28" s="52">
        <f>(H28/H33)*100</f>
        <v>13.44987367408938</v>
      </c>
      <c r="J28" s="25">
        <v>2818</v>
      </c>
      <c r="K28" s="52">
        <f>(J28/J33)*100</f>
        <v>15.564761115713891</v>
      </c>
      <c r="L28" s="25">
        <v>4807</v>
      </c>
      <c r="M28" s="56">
        <f>(L28/L33)*100</f>
        <v>17.168470302510805</v>
      </c>
      <c r="N28" s="2"/>
      <c r="O28" s="2"/>
    </row>
    <row r="29" spans="1:15" x14ac:dyDescent="0.15">
      <c r="A29" s="9">
        <v>4</v>
      </c>
      <c r="B29" s="25">
        <v>50753</v>
      </c>
      <c r="C29" s="52">
        <f>(B29/B33)*100</f>
        <v>35.108362559749864</v>
      </c>
      <c r="D29" s="25">
        <v>15508</v>
      </c>
      <c r="E29" s="56">
        <f>(D29/D33)*100</f>
        <v>32.864287530728156</v>
      </c>
      <c r="F29" s="25">
        <v>5420</v>
      </c>
      <c r="G29" s="52">
        <f>(F29/F33)*100</f>
        <v>24.913812916570905</v>
      </c>
      <c r="H29" s="25">
        <v>37347</v>
      </c>
      <c r="I29" s="52">
        <f>(H29/H33)*100</f>
        <v>19.100784550392273</v>
      </c>
      <c r="J29" s="25">
        <v>4018</v>
      </c>
      <c r="K29" s="52">
        <f>(J29/J33)*100</f>
        <v>22.192764429715549</v>
      </c>
      <c r="L29" s="25">
        <v>8048</v>
      </c>
      <c r="M29" s="56">
        <f>(L29/L33)*100</f>
        <v>28.743883710132508</v>
      </c>
      <c r="N29" s="2"/>
      <c r="O29" s="2"/>
    </row>
    <row r="30" spans="1:15" x14ac:dyDescent="0.15">
      <c r="A30" s="9">
        <v>3</v>
      </c>
      <c r="B30" s="25">
        <v>39821</v>
      </c>
      <c r="C30" s="52">
        <f>(B30/B33)*100</f>
        <v>27.546156985632365</v>
      </c>
      <c r="D30" s="25">
        <v>15709</v>
      </c>
      <c r="E30" s="56">
        <f>(D30/D33)*100</f>
        <v>33.290243282190382</v>
      </c>
      <c r="F30" s="25">
        <v>8282</v>
      </c>
      <c r="G30" s="52">
        <f>(F30/F33)*100</f>
        <v>38.069409331188233</v>
      </c>
      <c r="H30" s="25">
        <v>49317</v>
      </c>
      <c r="I30" s="52">
        <f>(H30/H33)*100</f>
        <v>25.222732526620501</v>
      </c>
      <c r="J30" s="25">
        <v>7309</v>
      </c>
      <c r="K30" s="52">
        <f>(J30/J33)*100</f>
        <v>40.370063518365093</v>
      </c>
      <c r="L30" s="25">
        <v>9049</v>
      </c>
      <c r="M30" s="56">
        <f>(L30/L33)*100</f>
        <v>32.319011393264049</v>
      </c>
      <c r="N30" s="2"/>
      <c r="O30" s="2"/>
    </row>
    <row r="31" spans="1:15" x14ac:dyDescent="0.15">
      <c r="A31" s="9">
        <v>2</v>
      </c>
      <c r="B31" s="25">
        <v>12585</v>
      </c>
      <c r="C31" s="52">
        <f>(B31/B33)*100</f>
        <v>8.705667503683566</v>
      </c>
      <c r="D31" s="25">
        <v>5914</v>
      </c>
      <c r="E31" s="56">
        <f>(D31/D33)*100</f>
        <v>12.532847334067984</v>
      </c>
      <c r="F31" s="25">
        <v>4486</v>
      </c>
      <c r="G31" s="52">
        <f>(F31/F33)*100</f>
        <v>20.620547000689495</v>
      </c>
      <c r="H31" s="25">
        <v>36443</v>
      </c>
      <c r="I31" s="52">
        <f>(H31/H33)*100</f>
        <v>18.638441946339618</v>
      </c>
      <c r="J31" s="25">
        <v>3356</v>
      </c>
      <c r="K31" s="52">
        <f>(J31/J33)*100</f>
        <v>18.536315934824636</v>
      </c>
      <c r="L31" s="25">
        <v>4881</v>
      </c>
      <c r="M31" s="56">
        <f>(L31/L33)*100</f>
        <v>17.432765455909138</v>
      </c>
      <c r="N31" s="2"/>
      <c r="O31" s="2"/>
    </row>
    <row r="32" spans="1:15" x14ac:dyDescent="0.15">
      <c r="A32" s="9">
        <v>1</v>
      </c>
      <c r="B32" s="25">
        <v>1794</v>
      </c>
      <c r="C32" s="52">
        <f>(B32/B33)*100</f>
        <v>1.2409986095834977</v>
      </c>
      <c r="D32" s="25">
        <v>1063</v>
      </c>
      <c r="E32" s="56">
        <f>(D32/D33)*100</f>
        <v>2.2526913622107316</v>
      </c>
      <c r="F32" s="25">
        <v>1386</v>
      </c>
      <c r="G32" s="52">
        <f>(F32/F33)*100</f>
        <v>6.3709492070788327</v>
      </c>
      <c r="H32" s="25">
        <v>46121</v>
      </c>
      <c r="I32" s="52">
        <f>(H32/H33)*100</f>
        <v>23.588167302558226</v>
      </c>
      <c r="J32" s="25">
        <v>604</v>
      </c>
      <c r="K32" s="52">
        <f>(J32/J33)*100</f>
        <v>3.3360950013808344</v>
      </c>
      <c r="L32" s="25">
        <v>1214</v>
      </c>
      <c r="M32" s="56">
        <f>(L32/L33)*100</f>
        <v>4.3358691381835071</v>
      </c>
      <c r="N32" s="2"/>
      <c r="O32" s="2"/>
    </row>
    <row r="33" spans="1:15" ht="18" customHeight="1" x14ac:dyDescent="0.15">
      <c r="A33" s="9" t="s">
        <v>14</v>
      </c>
      <c r="B33" s="25">
        <f>SUM(B28:B32)</f>
        <v>144561</v>
      </c>
      <c r="C33" s="62" t="s">
        <v>49</v>
      </c>
      <c r="D33" s="25">
        <f>SUM(D28:D32)</f>
        <v>47188</v>
      </c>
      <c r="E33" s="65" t="s">
        <v>49</v>
      </c>
      <c r="F33" s="25">
        <f>SUM(F28:F32)</f>
        <v>21755</v>
      </c>
      <c r="G33" s="62" t="s">
        <v>49</v>
      </c>
      <c r="H33" s="25">
        <f>SUM(H28:H32)</f>
        <v>195526</v>
      </c>
      <c r="I33" s="62" t="s">
        <v>49</v>
      </c>
      <c r="J33" s="25">
        <f>SUM(J28:J32)</f>
        <v>18105</v>
      </c>
      <c r="K33" s="62" t="s">
        <v>49</v>
      </c>
      <c r="L33" s="25">
        <f>SUM(L28:L32)</f>
        <v>27999</v>
      </c>
      <c r="M33" s="65" t="s">
        <v>49</v>
      </c>
      <c r="N33" s="40"/>
      <c r="O33" s="2"/>
    </row>
    <row r="34" spans="1:15" ht="18" customHeight="1" x14ac:dyDescent="0.15">
      <c r="A34" s="9" t="s">
        <v>22</v>
      </c>
      <c r="B34" s="36">
        <f>(B28+B29+B30)</f>
        <v>130182</v>
      </c>
      <c r="C34" s="52">
        <f>(B34/B33)*100</f>
        <v>90.053333886732929</v>
      </c>
      <c r="D34" s="36">
        <f>(D28+D29+D30)</f>
        <v>40211</v>
      </c>
      <c r="E34" s="56">
        <f>(D34/D33)*100</f>
        <v>85.214461303721293</v>
      </c>
      <c r="F34" s="36">
        <f>(F28+F29+F30)</f>
        <v>15883</v>
      </c>
      <c r="G34" s="52">
        <f>(F34/F33)*100</f>
        <v>73.008503792231664</v>
      </c>
      <c r="H34" s="36">
        <f>(H28+H29+H30)</f>
        <v>112962</v>
      </c>
      <c r="I34" s="52">
        <f>(H34/H33)*100</f>
        <v>57.773390751102163</v>
      </c>
      <c r="J34" s="36">
        <f>(J28+J29+J30)</f>
        <v>14145</v>
      </c>
      <c r="K34" s="52">
        <f>(J34/J33)*100</f>
        <v>78.127589063794531</v>
      </c>
      <c r="L34" s="36">
        <f>(L28+L29+L30)</f>
        <v>21904</v>
      </c>
      <c r="M34" s="56">
        <f>(L34/L33)*100</f>
        <v>78.231365405907354</v>
      </c>
      <c r="N34" s="2"/>
      <c r="O34" s="2"/>
    </row>
    <row r="35" spans="1:15" ht="18" customHeight="1" x14ac:dyDescent="0.15">
      <c r="A35" s="9" t="s">
        <v>41</v>
      </c>
      <c r="B35" s="37">
        <v>3.79</v>
      </c>
      <c r="C35" s="62" t="s">
        <v>49</v>
      </c>
      <c r="D35" s="37">
        <v>3.54</v>
      </c>
      <c r="E35" s="65" t="s">
        <v>49</v>
      </c>
      <c r="F35" s="37">
        <v>3.12</v>
      </c>
      <c r="G35" s="70" t="s">
        <v>49</v>
      </c>
      <c r="H35" s="37">
        <v>2.8</v>
      </c>
      <c r="I35" s="70" t="s">
        <v>49</v>
      </c>
      <c r="J35" s="27">
        <v>3.28</v>
      </c>
      <c r="K35" s="70" t="s">
        <v>49</v>
      </c>
      <c r="L35" s="27">
        <v>3.37</v>
      </c>
      <c r="M35" s="65" t="s">
        <v>49</v>
      </c>
      <c r="N35" s="2"/>
      <c r="O35" s="2"/>
    </row>
    <row r="36" spans="1:15" ht="18" customHeight="1" x14ac:dyDescent="0.15">
      <c r="A36" s="9" t="s">
        <v>4</v>
      </c>
      <c r="B36" s="27">
        <v>0.98</v>
      </c>
      <c r="C36" s="62" t="s">
        <v>49</v>
      </c>
      <c r="D36" s="47">
        <v>1.01</v>
      </c>
      <c r="E36" s="65" t="s">
        <v>49</v>
      </c>
      <c r="F36" s="37">
        <v>1.05</v>
      </c>
      <c r="G36" s="70" t="s">
        <v>49</v>
      </c>
      <c r="H36" s="37">
        <v>1.35</v>
      </c>
      <c r="I36" s="70" t="s">
        <v>49</v>
      </c>
      <c r="J36" s="28">
        <v>1.04</v>
      </c>
      <c r="K36" s="70" t="s">
        <v>49</v>
      </c>
      <c r="L36" s="37">
        <v>1.0900000000000001</v>
      </c>
      <c r="M36" s="65" t="s">
        <v>49</v>
      </c>
      <c r="N36" s="2"/>
      <c r="O36" s="2"/>
    </row>
    <row r="37" spans="1:15" x14ac:dyDescent="0.15">
      <c r="A37" s="19"/>
      <c r="B37" s="29"/>
      <c r="C37" s="30"/>
      <c r="D37" s="29"/>
      <c r="E37" s="35"/>
      <c r="F37" s="29"/>
      <c r="G37" s="59"/>
      <c r="H37" s="29"/>
      <c r="I37" s="59"/>
      <c r="J37" s="29"/>
      <c r="K37" s="59"/>
      <c r="L37" s="29"/>
      <c r="M37" s="60"/>
      <c r="N37" s="2"/>
      <c r="O37" s="2"/>
    </row>
    <row r="38" spans="1:15" ht="30" customHeight="1" x14ac:dyDescent="0.15">
      <c r="A38" s="5" t="s">
        <v>43</v>
      </c>
      <c r="B38" s="83" t="s">
        <v>19</v>
      </c>
      <c r="C38" s="84"/>
      <c r="D38" s="83" t="s">
        <v>12</v>
      </c>
      <c r="E38" s="84"/>
      <c r="F38" s="90" t="s">
        <v>15</v>
      </c>
      <c r="G38" s="91"/>
      <c r="H38" s="58"/>
      <c r="I38" s="58"/>
      <c r="J38" s="58"/>
      <c r="K38" s="58"/>
      <c r="L38" s="58"/>
      <c r="M38" s="58"/>
      <c r="N38" s="2"/>
      <c r="O38" s="2"/>
    </row>
    <row r="39" spans="1:15" x14ac:dyDescent="0.15">
      <c r="A39" s="61" t="s">
        <v>49</v>
      </c>
      <c r="B39" s="8" t="s">
        <v>3</v>
      </c>
      <c r="C39" s="50" t="s">
        <v>2</v>
      </c>
      <c r="D39" s="8" t="s">
        <v>3</v>
      </c>
      <c r="E39" s="53" t="s">
        <v>2</v>
      </c>
      <c r="F39" s="8" t="s">
        <v>3</v>
      </c>
      <c r="G39" s="53" t="s">
        <v>2</v>
      </c>
      <c r="H39" s="12"/>
      <c r="I39" s="12"/>
      <c r="J39" s="12"/>
      <c r="K39" s="12"/>
      <c r="L39" s="12"/>
      <c r="M39" s="12"/>
      <c r="N39" s="39"/>
    </row>
    <row r="40" spans="1:15" x14ac:dyDescent="0.15">
      <c r="A40" s="9">
        <v>5</v>
      </c>
      <c r="B40" s="25">
        <v>565</v>
      </c>
      <c r="C40" s="52">
        <f>(B40/B45)*100</f>
        <v>12.309368191721132</v>
      </c>
      <c r="D40" s="25">
        <v>44282</v>
      </c>
      <c r="E40" s="56">
        <f>(D40/D45)*100</f>
        <v>9.4279406160246459</v>
      </c>
      <c r="F40" s="20">
        <v>17413</v>
      </c>
      <c r="G40" s="54">
        <f>(F40/F45)*100</f>
        <v>6.5633150903855144</v>
      </c>
      <c r="H40" s="33"/>
      <c r="I40" s="11"/>
      <c r="J40" s="33"/>
      <c r="K40" s="11"/>
      <c r="L40" s="33"/>
      <c r="M40" s="11"/>
    </row>
    <row r="41" spans="1:15" x14ac:dyDescent="0.15">
      <c r="A41" s="9">
        <v>4</v>
      </c>
      <c r="B41" s="25">
        <v>1085</v>
      </c>
      <c r="C41" s="52">
        <f>(B41/B45)*100</f>
        <v>23.638344226579523</v>
      </c>
      <c r="D41" s="25">
        <v>84753</v>
      </c>
      <c r="E41" s="56">
        <f>(D41/D45)*100</f>
        <v>18.044493271079372</v>
      </c>
      <c r="F41" s="20">
        <v>37624</v>
      </c>
      <c r="G41" s="54">
        <f>(F41/F45)*100</f>
        <v>14.181253486513787</v>
      </c>
      <c r="H41" s="33"/>
      <c r="I41" s="11"/>
      <c r="J41" s="33"/>
      <c r="K41" s="11"/>
      <c r="L41" s="33"/>
      <c r="M41" s="11"/>
    </row>
    <row r="42" spans="1:15" x14ac:dyDescent="0.15">
      <c r="A42" s="9">
        <v>3</v>
      </c>
      <c r="B42" s="25">
        <v>1654</v>
      </c>
      <c r="C42" s="52">
        <f>(B42/B45)*100</f>
        <v>36.034858387799559</v>
      </c>
      <c r="D42" s="25">
        <v>111373</v>
      </c>
      <c r="E42" s="56">
        <f>(D42/D45)*100</f>
        <v>23.71207330808258</v>
      </c>
      <c r="F42" s="20">
        <v>83279</v>
      </c>
      <c r="G42" s="54">
        <f>(F42/F45)*100</f>
        <v>31.389554781612318</v>
      </c>
      <c r="H42" s="33"/>
      <c r="I42" s="11"/>
      <c r="J42" s="33"/>
      <c r="K42" s="11"/>
      <c r="L42" s="33"/>
      <c r="M42" s="11"/>
    </row>
    <row r="43" spans="1:15" x14ac:dyDescent="0.15">
      <c r="A43" s="9">
        <v>2</v>
      </c>
      <c r="B43" s="25">
        <v>1135</v>
      </c>
      <c r="C43" s="52">
        <f>(B43/B45)*100</f>
        <v>24.727668845315904</v>
      </c>
      <c r="D43" s="25">
        <v>116551</v>
      </c>
      <c r="E43" s="56">
        <f>(D43/D45)*100</f>
        <v>24.814504917083433</v>
      </c>
      <c r="F43" s="20">
        <v>79293</v>
      </c>
      <c r="G43" s="54">
        <f>(F43/F45)*100</f>
        <v>29.887150029399791</v>
      </c>
      <c r="H43" s="33"/>
      <c r="I43" s="11"/>
      <c r="J43" s="33"/>
      <c r="K43" s="11"/>
      <c r="L43" s="33"/>
      <c r="M43" s="11"/>
    </row>
    <row r="44" spans="1:15" x14ac:dyDescent="0.15">
      <c r="A44" s="9">
        <v>1</v>
      </c>
      <c r="B44" s="25">
        <v>151</v>
      </c>
      <c r="C44" s="52">
        <f>(B44/B45)*100</f>
        <v>3.2897603485838784</v>
      </c>
      <c r="D44" s="25">
        <v>112730</v>
      </c>
      <c r="E44" s="56">
        <f>(D44/D45)*100</f>
        <v>24.000987887729966</v>
      </c>
      <c r="F44" s="20">
        <v>47699</v>
      </c>
      <c r="G44" s="54">
        <f>(F44/F45)*100</f>
        <v>17.978726612088593</v>
      </c>
      <c r="H44" s="33"/>
      <c r="I44" s="11"/>
      <c r="J44" s="33"/>
      <c r="K44" s="11"/>
      <c r="L44" s="33"/>
      <c r="M44" s="11"/>
    </row>
    <row r="45" spans="1:15" ht="18" customHeight="1" x14ac:dyDescent="0.15">
      <c r="A45" s="9" t="s">
        <v>14</v>
      </c>
      <c r="B45" s="25">
        <f>SUM(B40:B44)</f>
        <v>4590</v>
      </c>
      <c r="C45" s="62" t="s">
        <v>49</v>
      </c>
      <c r="D45" s="25">
        <f>SUM(D40:D44)</f>
        <v>469689</v>
      </c>
      <c r="E45" s="65" t="s">
        <v>49</v>
      </c>
      <c r="F45" s="20">
        <f>SUM(F40:F44)</f>
        <v>265308</v>
      </c>
      <c r="G45" s="63" t="s">
        <v>49</v>
      </c>
      <c r="H45" s="33"/>
      <c r="I45" s="12"/>
      <c r="J45" s="33"/>
      <c r="K45" s="12"/>
      <c r="L45" s="33"/>
      <c r="M45" s="12"/>
    </row>
    <row r="46" spans="1:15" ht="18" customHeight="1" x14ac:dyDescent="0.15">
      <c r="A46" s="9" t="s">
        <v>22</v>
      </c>
      <c r="B46" s="36">
        <f>(B40+B41+B42)</f>
        <v>3304</v>
      </c>
      <c r="C46" s="52">
        <f>(B46/B45)*100</f>
        <v>71.982570806100227</v>
      </c>
      <c r="D46" s="36">
        <f>(D40+D41+D42)</f>
        <v>240408</v>
      </c>
      <c r="E46" s="56">
        <f>(D46/D45)*100</f>
        <v>51.184507195186605</v>
      </c>
      <c r="F46" s="10">
        <f>(F40+F41+F42)</f>
        <v>138316</v>
      </c>
      <c r="G46" s="54">
        <f>(F46/F45)*100</f>
        <v>52.134123358511616</v>
      </c>
      <c r="H46" s="32"/>
      <c r="I46" s="11"/>
      <c r="J46" s="32"/>
      <c r="K46" s="11"/>
      <c r="L46" s="32"/>
      <c r="M46" s="11"/>
    </row>
    <row r="47" spans="1:15" ht="18" customHeight="1" x14ac:dyDescent="0.15">
      <c r="A47" s="9" t="s">
        <v>41</v>
      </c>
      <c r="B47" s="37">
        <v>3.17</v>
      </c>
      <c r="C47" s="70" t="s">
        <v>49</v>
      </c>
      <c r="D47" s="37">
        <v>2.64</v>
      </c>
      <c r="E47" s="65" t="s">
        <v>49</v>
      </c>
      <c r="F47" s="21">
        <v>2.61</v>
      </c>
      <c r="G47" s="63" t="s">
        <v>49</v>
      </c>
      <c r="H47" s="31"/>
      <c r="I47" s="31"/>
      <c r="J47" s="34"/>
      <c r="K47" s="31"/>
      <c r="L47" s="34"/>
      <c r="M47" s="31"/>
    </row>
    <row r="48" spans="1:15" ht="18" customHeight="1" x14ac:dyDescent="0.15">
      <c r="A48" s="9" t="s">
        <v>4</v>
      </c>
      <c r="B48" s="37">
        <v>1.04</v>
      </c>
      <c r="C48" s="70" t="s">
        <v>49</v>
      </c>
      <c r="D48" s="37">
        <v>1.28</v>
      </c>
      <c r="E48" s="65" t="s">
        <v>49</v>
      </c>
      <c r="F48" s="21">
        <v>1.1299999999999999</v>
      </c>
      <c r="G48" s="63" t="s">
        <v>49</v>
      </c>
      <c r="H48" s="34"/>
      <c r="I48" s="31"/>
      <c r="J48" s="34"/>
      <c r="K48" s="31"/>
      <c r="L48" s="34"/>
      <c r="M48" s="31"/>
    </row>
    <row r="49" spans="1:13" x14ac:dyDescent="0.15">
      <c r="A49" s="61"/>
      <c r="B49" s="29"/>
      <c r="C49" s="59"/>
      <c r="D49" s="29"/>
      <c r="E49" s="60"/>
      <c r="F49" s="71"/>
      <c r="G49" s="72"/>
      <c r="H49" s="31"/>
      <c r="I49" s="31"/>
      <c r="J49" s="31"/>
      <c r="K49" s="31"/>
      <c r="L49" s="31"/>
      <c r="M49" s="31"/>
    </row>
    <row r="50" spans="1:13" ht="18" customHeight="1" x14ac:dyDescent="0.15">
      <c r="A50" s="57" t="s">
        <v>52</v>
      </c>
    </row>
    <row r="51" spans="1:13" x14ac:dyDescent="0.15">
      <c r="A51" s="57" t="s">
        <v>36</v>
      </c>
    </row>
    <row r="52" spans="1:13" x14ac:dyDescent="0.15">
      <c r="A52" s="57" t="s">
        <v>44</v>
      </c>
    </row>
    <row r="53" spans="1:13" x14ac:dyDescent="0.15">
      <c r="A53" s="57" t="s">
        <v>26</v>
      </c>
    </row>
    <row r="54" spans="1:13" x14ac:dyDescent="0.15">
      <c r="A54" s="68" t="s">
        <v>48</v>
      </c>
    </row>
    <row r="55" spans="1:13" x14ac:dyDescent="0.15"/>
  </sheetData>
  <mergeCells count="22">
    <mergeCell ref="A1:M1"/>
    <mergeCell ref="L14:M14"/>
    <mergeCell ref="B2:C2"/>
    <mergeCell ref="D2:E2"/>
    <mergeCell ref="F2:G2"/>
    <mergeCell ref="H2:I2"/>
    <mergeCell ref="J2:K2"/>
    <mergeCell ref="L2:M2"/>
    <mergeCell ref="L26:M26"/>
    <mergeCell ref="B14:C14"/>
    <mergeCell ref="B38:C38"/>
    <mergeCell ref="B26:C26"/>
    <mergeCell ref="F26:G26"/>
    <mergeCell ref="H26:I26"/>
    <mergeCell ref="J26:K26"/>
    <mergeCell ref="D26:E26"/>
    <mergeCell ref="D14:E14"/>
    <mergeCell ref="F14:G14"/>
    <mergeCell ref="H14:I14"/>
    <mergeCell ref="J14:K14"/>
    <mergeCell ref="D38:E38"/>
    <mergeCell ref="F38:G38"/>
  </mergeCells>
  <phoneticPr fontId="0" type="noConversion"/>
  <pageMargins left="0.25" right="0.25" top="0.25" bottom="0" header="0.5" footer="0.25"/>
  <pageSetup scale="95" orientation="portrait" r:id="rId1"/>
  <headerFooter scaleWithDoc="0">
    <oddFooter>&amp;C&amp;"Serifa Std 45 Light,Regular"&amp;7© 2015 The College Board. College Board, Advanced Placement Program, AP, AP Central and the acorn logo are registered trademarks of the College Board.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Page 1</vt:lpstr>
      <vt:lpstr>Page 2</vt:lpstr>
      <vt:lpstr>'Page 1'!Print_Area</vt:lpstr>
      <vt:lpstr>'Page 2'!Print_Area</vt:lpstr>
      <vt:lpstr>TitleRegion1.a2.m12.1</vt:lpstr>
      <vt:lpstr>TitleRegion1.a2.m12.2</vt:lpstr>
      <vt:lpstr>TitleRegion2.a14.m24.1</vt:lpstr>
      <vt:lpstr>TitleRegion2.a14.m24.2</vt:lpstr>
      <vt:lpstr>TitleRegion3.a26.m36.1</vt:lpstr>
      <vt:lpstr>TitleRegion3.a26.m36.2</vt:lpstr>
      <vt:lpstr>TitleRegion4.a38.c49.2</vt:lpstr>
      <vt:lpstr>TitleRegion4.a38.m48.1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SCORE DISTRIBUTIONS* AP Exams - May 2014</dc:title>
  <dc:subject>A P</dc:subject>
  <dc:creator>E T S</dc:creator>
  <cp:lastModifiedBy>Windows SOE Manager</cp:lastModifiedBy>
  <cp:lastPrinted>2015-08-11T15:31:40Z</cp:lastPrinted>
  <dcterms:created xsi:type="dcterms:W3CDTF">1999-07-29T16:09:51Z</dcterms:created>
  <dcterms:modified xsi:type="dcterms:W3CDTF">2015-08-11T15:33:09Z</dcterms:modified>
</cp:coreProperties>
</file>