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lsinkifi-my.sharepoint.com/personal/abigpark_ad_helsinki_fi/Documents/Reptiles Papers/East Africa/"/>
    </mc:Choice>
  </mc:AlternateContent>
  <xr:revisionPtr revIDLastSave="42" documentId="8_{219A89BC-1D16-4D6A-BC68-4C60AB927AB0}" xr6:coauthVersionLast="47" xr6:coauthVersionMax="47" xr10:uidLastSave="{5430565F-AE53-413F-99F9-8B12AF5B0C58}"/>
  <bookViews>
    <workbookView xWindow="-28920" yWindow="-2730" windowWidth="29040" windowHeight="15720" xr2:uid="{1F18BF4D-DBA8-45E5-9AEE-3C116940C1F0}"/>
  </bookViews>
  <sheets>
    <sheet name="Shungura_Data_Figures_Oct24mec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2" i="1" l="1"/>
  <c r="AJ22" i="1" s="1"/>
  <c r="AI23" i="1"/>
  <c r="AJ23" i="1" s="1"/>
  <c r="AI27" i="1"/>
  <c r="AJ27" i="1"/>
  <c r="X13" i="1"/>
  <c r="X11" i="1"/>
  <c r="T3" i="1"/>
  <c r="T4" i="1"/>
  <c r="T5" i="1"/>
  <c r="T6" i="1"/>
  <c r="T7" i="1"/>
  <c r="T8" i="1"/>
  <c r="T9" i="1"/>
  <c r="T11" i="1"/>
  <c r="T12" i="1"/>
  <c r="T13" i="1"/>
  <c r="T2" i="1"/>
  <c r="AI28" i="1"/>
  <c r="Q4" i="1"/>
  <c r="Q5" i="1"/>
  <c r="Q6" i="1"/>
  <c r="Q7" i="1"/>
  <c r="Q8" i="1"/>
  <c r="Q9" i="1"/>
  <c r="Q10" i="1"/>
  <c r="Q11" i="1"/>
  <c r="Q12" i="1"/>
  <c r="Q13" i="1"/>
  <c r="Q3" i="1"/>
  <c r="AI24" i="1"/>
  <c r="AJ24" i="1" s="1"/>
  <c r="M10" i="1"/>
  <c r="M9" i="1"/>
  <c r="M8" i="1"/>
  <c r="M6" i="1"/>
  <c r="M5" i="1"/>
  <c r="M4" i="1"/>
  <c r="M3" i="1"/>
  <c r="K13" i="1"/>
  <c r="K8" i="1"/>
  <c r="K7" i="1"/>
  <c r="K6" i="1"/>
  <c r="K5" i="1"/>
  <c r="K4" i="1"/>
  <c r="K3" i="1"/>
  <c r="K9" i="1"/>
  <c r="I9" i="1"/>
  <c r="I8" i="1"/>
  <c r="I7" i="1"/>
  <c r="I6" i="1"/>
  <c r="I5" i="1"/>
  <c r="I4" i="1"/>
  <c r="I3" i="1"/>
  <c r="AI25" i="1"/>
  <c r="AJ25" i="1" s="1"/>
  <c r="F9" i="1"/>
  <c r="F7" i="1"/>
  <c r="F6" i="1"/>
  <c r="F3" i="1"/>
  <c r="AI29" i="1"/>
  <c r="AJ29" i="1" s="1"/>
  <c r="AI4" i="1"/>
  <c r="AI5" i="1"/>
  <c r="AI7" i="1"/>
  <c r="AI8" i="1"/>
  <c r="AI9" i="1"/>
  <c r="AI11" i="1"/>
  <c r="AI13" i="1"/>
  <c r="AI3" i="1"/>
  <c r="AF12" i="1"/>
  <c r="AF5" i="1"/>
  <c r="AF6" i="1"/>
  <c r="AF7" i="1"/>
  <c r="AF8" i="1"/>
  <c r="AF9" i="1"/>
  <c r="AF4" i="1"/>
  <c r="AI21" i="1" l="1"/>
  <c r="AJ21" i="1" s="1"/>
  <c r="AJ28" i="1"/>
  <c r="X9" i="1" l="1"/>
  <c r="X8" i="1"/>
  <c r="X7" i="1"/>
  <c r="X4" i="1"/>
</calcChain>
</file>

<file path=xl/sharedStrings.xml><?xml version="1.0" encoding="utf-8"?>
<sst xmlns="http://schemas.openxmlformats.org/spreadsheetml/2006/main" count="106" uniqueCount="93">
  <si>
    <t>Member</t>
  </si>
  <si>
    <t>MaxAge</t>
  </si>
  <si>
    <t>MinAge</t>
  </si>
  <si>
    <t>MidAge</t>
  </si>
  <si>
    <t>TrionychidMass</t>
  </si>
  <si>
    <t>LogTrionychid</t>
  </si>
  <si>
    <t>LogTrionychidInterpolated</t>
  </si>
  <si>
    <t>PelomedusidMass</t>
  </si>
  <si>
    <t>LogPelomedusid</t>
  </si>
  <si>
    <t>AquaticMass</t>
  </si>
  <si>
    <t>LogAquatic_Delta</t>
  </si>
  <si>
    <t>TestudinidMass</t>
  </si>
  <si>
    <t>LogTestudinid</t>
  </si>
  <si>
    <t>LogTestudinidInterpolated</t>
  </si>
  <si>
    <t>EuthecodonMass</t>
  </si>
  <si>
    <t>LogEuthecodon</t>
  </si>
  <si>
    <t>CrocodylusMass</t>
  </si>
  <si>
    <t>LogCrocodylus</t>
  </si>
  <si>
    <t>LogCrocodylusInterpolated</t>
  </si>
  <si>
    <t>MecistopsMass</t>
  </si>
  <si>
    <t>LogMecistops</t>
  </si>
  <si>
    <t>ReptileSampling</t>
  </si>
  <si>
    <t>TurtleSampling</t>
  </si>
  <si>
    <t>CrocSampling</t>
  </si>
  <si>
    <t>SquamateSampling</t>
  </si>
  <si>
    <t>VaranusMass</t>
  </si>
  <si>
    <t>LogVaranus</t>
  </si>
  <si>
    <t>PythonMass</t>
  </si>
  <si>
    <t>LogPython</t>
  </si>
  <si>
    <t>LogPythonInterpolated</t>
  </si>
  <si>
    <t>OverallHerbivoreDeltaC13</t>
  </si>
  <si>
    <t>OverallHerbivoreDeltaO18</t>
  </si>
  <si>
    <t>AAHbovidPercent</t>
  </si>
  <si>
    <t>RedunciniPercent</t>
  </si>
  <si>
    <t>ProportionBovidae</t>
  </si>
  <si>
    <t>ProportionSuidae</t>
  </si>
  <si>
    <t>ProportionCercopithicidae</t>
  </si>
  <si>
    <t>ProportionHominidae</t>
  </si>
  <si>
    <t>ProportionGrasslandIndicator</t>
  </si>
  <si>
    <t>LakeLevel</t>
  </si>
  <si>
    <t>LevinDeltaC13</t>
  </si>
  <si>
    <t>LevinDeltaO18</t>
  </si>
  <si>
    <t>Hippos_protkaru</t>
  </si>
  <si>
    <t>LogHippos_protkaru</t>
  </si>
  <si>
    <t>Hippos_aethi</t>
  </si>
  <si>
    <t>LogHippos_aethi</t>
  </si>
  <si>
    <t>LogHippos_aethiInterpolated</t>
  </si>
  <si>
    <t>Hippopotamus</t>
  </si>
  <si>
    <t>LogHippopotamus</t>
  </si>
  <si>
    <t>LogHippopotamusInterpolated</t>
  </si>
  <si>
    <t>LLAge</t>
  </si>
  <si>
    <t>NutzLakeLevel</t>
  </si>
  <si>
    <t>LevinAge</t>
  </si>
  <si>
    <t>Levind18O</t>
  </si>
  <si>
    <t>LevindC13</t>
  </si>
  <si>
    <t>Aepycerotini</t>
  </si>
  <si>
    <t>Alcelaphini</t>
  </si>
  <si>
    <t>Antilopini</t>
  </si>
  <si>
    <t>Bovini</t>
  </si>
  <si>
    <t>Neotragini</t>
  </si>
  <si>
    <t>Ovibovini</t>
  </si>
  <si>
    <t>Reduncini</t>
  </si>
  <si>
    <t>Tragelaphini</t>
  </si>
  <si>
    <t>LogTragelaphini</t>
  </si>
  <si>
    <t>Bovidae</t>
  </si>
  <si>
    <t>LogBovidae_Delta</t>
  </si>
  <si>
    <t>Cercopithecidae</t>
  </si>
  <si>
    <t>Equidae</t>
  </si>
  <si>
    <t>LogEquidae</t>
  </si>
  <si>
    <t>PasseySoilTemp</t>
  </si>
  <si>
    <t>PasseyMAT</t>
  </si>
  <si>
    <t>HFprecip</t>
  </si>
  <si>
    <t>HeinzelinEnv</t>
  </si>
  <si>
    <t>HeinzelinMaxLake</t>
  </si>
  <si>
    <t>A</t>
  </si>
  <si>
    <t>NA</t>
  </si>
  <si>
    <t>B</t>
  </si>
  <si>
    <t>C</t>
  </si>
  <si>
    <t>D</t>
  </si>
  <si>
    <t>E</t>
  </si>
  <si>
    <t>F</t>
  </si>
  <si>
    <t>GL</t>
  </si>
  <si>
    <t>GU</t>
  </si>
  <si>
    <t>H</t>
  </si>
  <si>
    <t>J</t>
  </si>
  <si>
    <t>K</t>
  </si>
  <si>
    <t>L</t>
  </si>
  <si>
    <t>CrocodylusInterpolated</t>
  </si>
  <si>
    <t>EuthecodonLength</t>
  </si>
  <si>
    <t>MecistopsLength</t>
  </si>
  <si>
    <t>CrocodylusLength</t>
  </si>
  <si>
    <t>PythonMass_Interpolated</t>
  </si>
  <si>
    <t>LogMecistops_Interpolated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</si>
</sst>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6718-753A-4625-953E-A226F2CE68B8}">
  <dimension ref="A1:CB50"/>
  <sheetViews>
    <sheetView tabSelected="1" workbookViewId="0">
      <pane xSplit="1" topLeftCell="R1" activePane="topRight" state="frozen"/>
      <selection pane="topRight" activeCell="AB17" sqref="AB17"/>
    </sheetView>
  </sheetViews>
  <sheetFormatPr defaultRowHeight="14.4" x14ac:dyDescent="0.55000000000000004"/>
  <sheetData>
    <row r="1" spans="1:8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88</v>
      </c>
      <c r="Q1" t="s">
        <v>15</v>
      </c>
      <c r="R1" t="s">
        <v>16</v>
      </c>
      <c r="S1" t="s">
        <v>87</v>
      </c>
      <c r="T1" t="s">
        <v>17</v>
      </c>
      <c r="U1" t="s">
        <v>18</v>
      </c>
      <c r="V1" t="s">
        <v>90</v>
      </c>
      <c r="W1" t="s">
        <v>19</v>
      </c>
      <c r="X1" t="s">
        <v>20</v>
      </c>
      <c r="Y1" t="s">
        <v>92</v>
      </c>
      <c r="Z1" t="s">
        <v>89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91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</row>
    <row r="2" spans="1:80" x14ac:dyDescent="0.55000000000000004">
      <c r="A2" t="s">
        <v>74</v>
      </c>
      <c r="B2">
        <v>3.5960000000000001</v>
      </c>
      <c r="C2">
        <v>3.4380000000000002</v>
      </c>
      <c r="D2">
        <v>-3.5171000000000001</v>
      </c>
      <c r="R2">
        <v>226.1</v>
      </c>
      <c r="S2">
        <v>226.1</v>
      </c>
      <c r="T2">
        <f>LOG10(R2)</f>
        <v>2.3543005623453599</v>
      </c>
      <c r="U2">
        <v>2.3543005623453599</v>
      </c>
      <c r="V2">
        <v>329.4</v>
      </c>
      <c r="AA2">
        <v>25</v>
      </c>
      <c r="AB2">
        <v>18</v>
      </c>
      <c r="AC2">
        <v>7</v>
      </c>
      <c r="AD2">
        <v>0</v>
      </c>
      <c r="AK2">
        <v>-5.7480769230000002</v>
      </c>
      <c r="AL2">
        <v>-1.4173076920000001</v>
      </c>
      <c r="AO2">
        <v>0.16666666699999999</v>
      </c>
      <c r="AP2">
        <v>0.6</v>
      </c>
      <c r="AR2">
        <v>0.233333333</v>
      </c>
      <c r="AT2">
        <v>9.0449999999999999</v>
      </c>
      <c r="AU2" t="s">
        <v>75</v>
      </c>
      <c r="AV2" t="s">
        <v>75</v>
      </c>
      <c r="AW2">
        <v>1415.902527</v>
      </c>
      <c r="AX2">
        <v>3.1510333570000002</v>
      </c>
      <c r="BE2">
        <v>-3.6191474970000002</v>
      </c>
      <c r="BF2">
        <v>0.41</v>
      </c>
      <c r="BG2">
        <v>-3.2</v>
      </c>
      <c r="BH2">
        <v>-5.8</v>
      </c>
      <c r="BI2">
        <v>-9.6999999999999993</v>
      </c>
      <c r="BJ2">
        <v>44.1</v>
      </c>
      <c r="BQ2">
        <v>198.1</v>
      </c>
      <c r="BR2">
        <v>2.2968844759999998</v>
      </c>
      <c r="BS2">
        <v>198.1</v>
      </c>
      <c r="BT2">
        <v>2.2968844759999998</v>
      </c>
      <c r="CA2">
        <v>2</v>
      </c>
      <c r="CB2">
        <v>2</v>
      </c>
    </row>
    <row r="3" spans="1:80" x14ac:dyDescent="0.55000000000000004">
      <c r="A3" t="s">
        <v>76</v>
      </c>
      <c r="B3">
        <v>3.4380000000000002</v>
      </c>
      <c r="C3">
        <v>2.9369999999999998</v>
      </c>
      <c r="D3">
        <v>-3.1877</v>
      </c>
      <c r="E3">
        <v>27.7</v>
      </c>
      <c r="F3">
        <f>LOG10(E3)</f>
        <v>1.4424797690644486</v>
      </c>
      <c r="G3">
        <v>1.4424797690644486</v>
      </c>
      <c r="H3">
        <v>3.54</v>
      </c>
      <c r="I3">
        <f t="shared" ref="I3:I9" si="0">LOG10(H3)</f>
        <v>0.54900326202578786</v>
      </c>
      <c r="J3">
        <v>27.7</v>
      </c>
      <c r="K3">
        <f t="shared" ref="K3:K9" si="1">LOG10(J3)</f>
        <v>1.4424797690644486</v>
      </c>
      <c r="L3">
        <v>66.099999999999994</v>
      </c>
      <c r="M3">
        <f>LOG10(L3)</f>
        <v>1.8202014594856402</v>
      </c>
      <c r="N3">
        <v>1.8202014594856402</v>
      </c>
      <c r="O3">
        <v>1300.3</v>
      </c>
      <c r="P3">
        <v>616.9</v>
      </c>
      <c r="Q3">
        <f>LOG10(O3)</f>
        <v>3.1140435625480776</v>
      </c>
      <c r="R3">
        <v>714.9</v>
      </c>
      <c r="S3">
        <v>714.9</v>
      </c>
      <c r="T3">
        <f t="shared" ref="T3:T13" si="2">LOG10(R3)</f>
        <v>2.8542452970661185</v>
      </c>
      <c r="U3">
        <v>2.8542452970661185</v>
      </c>
      <c r="V3">
        <v>497.6</v>
      </c>
      <c r="AA3">
        <v>70</v>
      </c>
      <c r="AB3">
        <v>13</v>
      </c>
      <c r="AC3">
        <v>32</v>
      </c>
      <c r="AD3">
        <v>3</v>
      </c>
      <c r="AG3">
        <v>5.59</v>
      </c>
      <c r="AH3">
        <v>5.59</v>
      </c>
      <c r="AI3">
        <f>LOG10(AH3)</f>
        <v>0.74741180788642325</v>
      </c>
      <c r="AJ3">
        <v>0.74741180788642325</v>
      </c>
      <c r="AK3">
        <v>-3.8889570550000001</v>
      </c>
      <c r="AL3">
        <v>-1.4098159509999999</v>
      </c>
      <c r="AM3">
        <v>4.5</v>
      </c>
      <c r="AN3">
        <v>35.799999999999997</v>
      </c>
      <c r="AO3">
        <v>0.28806941400000002</v>
      </c>
      <c r="AP3">
        <v>0.30325379600000002</v>
      </c>
      <c r="AQ3">
        <v>1.8221258000000001E-2</v>
      </c>
      <c r="AR3">
        <v>0.37787418699999997</v>
      </c>
      <c r="AS3">
        <v>9.1106290000000003E-3</v>
      </c>
      <c r="AT3">
        <v>6.93</v>
      </c>
      <c r="AU3">
        <v>-9.3936389919999996</v>
      </c>
      <c r="AV3">
        <v>-5.4166666670000003</v>
      </c>
      <c r="AW3">
        <v>1439.1015259999999</v>
      </c>
      <c r="AX3">
        <v>3.1580914340000001</v>
      </c>
      <c r="BE3">
        <v>-3.6144564730000002</v>
      </c>
      <c r="BF3">
        <v>0</v>
      </c>
      <c r="BG3">
        <v>-3.17</v>
      </c>
      <c r="BH3">
        <v>-5.8</v>
      </c>
      <c r="BI3">
        <v>-8.6999999999999993</v>
      </c>
      <c r="BL3">
        <v>31.1</v>
      </c>
      <c r="BM3">
        <v>772.4</v>
      </c>
      <c r="BP3">
        <v>112.9</v>
      </c>
      <c r="BQ3">
        <v>272</v>
      </c>
      <c r="BR3">
        <v>2.4345689039999998</v>
      </c>
      <c r="BS3">
        <v>772.4</v>
      </c>
      <c r="BT3">
        <v>2.8878422650000002</v>
      </c>
      <c r="BV3">
        <v>373.7</v>
      </c>
      <c r="BW3">
        <v>2.572523098</v>
      </c>
      <c r="BX3">
        <v>30.8</v>
      </c>
      <c r="BY3">
        <v>27.33708</v>
      </c>
      <c r="BZ3">
        <v>936</v>
      </c>
      <c r="CA3">
        <v>2.3125</v>
      </c>
      <c r="CB3">
        <v>4</v>
      </c>
    </row>
    <row r="4" spans="1:80" x14ac:dyDescent="0.55000000000000004">
      <c r="A4" t="s">
        <v>77</v>
      </c>
      <c r="B4">
        <v>2.9369999999999998</v>
      </c>
      <c r="C4">
        <v>2.5419999999999998</v>
      </c>
      <c r="D4">
        <v>-2.7397</v>
      </c>
      <c r="G4">
        <v>1.2616020352751567</v>
      </c>
      <c r="H4">
        <v>4.74</v>
      </c>
      <c r="I4">
        <f t="shared" si="0"/>
        <v>0.67577834167408513</v>
      </c>
      <c r="J4">
        <v>4.74</v>
      </c>
      <c r="K4">
        <f t="shared" si="1"/>
        <v>0.67577834167408513</v>
      </c>
      <c r="L4">
        <v>151.30000000000001</v>
      </c>
      <c r="M4">
        <f>LOG10(L4)</f>
        <v>2.1798389280231869</v>
      </c>
      <c r="N4">
        <v>2.1798389280231869</v>
      </c>
      <c r="O4">
        <v>1660.6</v>
      </c>
      <c r="P4">
        <v>673</v>
      </c>
      <c r="Q4">
        <f t="shared" ref="Q4:Q13" si="3">LOG10(O4)</f>
        <v>3.220265033587232</v>
      </c>
      <c r="R4">
        <v>339.6</v>
      </c>
      <c r="S4">
        <v>339.6</v>
      </c>
      <c r="T4">
        <f t="shared" si="2"/>
        <v>2.5309676815719149</v>
      </c>
      <c r="U4">
        <v>2.5309676815719149</v>
      </c>
      <c r="V4">
        <v>381.1</v>
      </c>
      <c r="W4">
        <v>545.79999999999995</v>
      </c>
      <c r="X4">
        <f>LOG10(W4)</f>
        <v>2.7370335313338776</v>
      </c>
      <c r="Y4">
        <v>2.7370335313338776</v>
      </c>
      <c r="Z4">
        <v>451.7</v>
      </c>
      <c r="AA4">
        <v>184</v>
      </c>
      <c r="AB4">
        <v>55</v>
      </c>
      <c r="AC4">
        <v>78</v>
      </c>
      <c r="AD4">
        <v>9</v>
      </c>
      <c r="AE4">
        <v>1.98</v>
      </c>
      <c r="AF4">
        <f>LOG10(AE4)</f>
        <v>0.2966651902615311</v>
      </c>
      <c r="AG4">
        <v>41.13</v>
      </c>
      <c r="AH4">
        <v>41.13</v>
      </c>
      <c r="AI4">
        <f>LOG10(AH4)</f>
        <v>1.6141587095091752</v>
      </c>
      <c r="AJ4">
        <v>1.6141587095091752</v>
      </c>
      <c r="AK4">
        <v>-3.387591241</v>
      </c>
      <c r="AL4">
        <v>-0.65036496399999999</v>
      </c>
      <c r="AM4">
        <v>2.6</v>
      </c>
      <c r="AN4">
        <v>17.2</v>
      </c>
      <c r="AO4">
        <v>0.35804132999999999</v>
      </c>
      <c r="AP4">
        <v>9.8382749000000005E-2</v>
      </c>
      <c r="AQ4">
        <v>1.3926325E-2</v>
      </c>
      <c r="AR4">
        <v>0.51976639700000005</v>
      </c>
      <c r="AS4">
        <v>9.8831990000000005E-3</v>
      </c>
      <c r="AT4">
        <v>1.05</v>
      </c>
      <c r="AU4">
        <v>-8.6272889989999992</v>
      </c>
      <c r="AV4">
        <v>-5.0666666669999998</v>
      </c>
      <c r="AW4">
        <v>1478.7978350000001</v>
      </c>
      <c r="AX4">
        <v>3.169908806</v>
      </c>
      <c r="BE4">
        <v>-3.5983310780000002</v>
      </c>
      <c r="BF4">
        <v>0.01</v>
      </c>
      <c r="BG4">
        <v>-3.13</v>
      </c>
      <c r="BH4">
        <v>-5.7</v>
      </c>
      <c r="BI4">
        <v>-10.1</v>
      </c>
      <c r="BL4">
        <v>31.7</v>
      </c>
      <c r="BM4">
        <v>340.2</v>
      </c>
      <c r="BO4">
        <v>283.8</v>
      </c>
      <c r="BP4">
        <v>26.6</v>
      </c>
      <c r="BQ4">
        <v>289.2</v>
      </c>
      <c r="BR4">
        <v>2.4611982889999999</v>
      </c>
      <c r="BS4">
        <v>340.2</v>
      </c>
      <c r="BT4">
        <v>2.531734309</v>
      </c>
      <c r="BU4">
        <v>22.3</v>
      </c>
      <c r="BV4">
        <v>379.2</v>
      </c>
      <c r="BW4">
        <v>2.5788683290000001</v>
      </c>
      <c r="BX4">
        <v>32.700000000000003</v>
      </c>
      <c r="BY4">
        <v>27.888269999999999</v>
      </c>
      <c r="BZ4">
        <v>982</v>
      </c>
      <c r="CA4">
        <v>2.2999999999999998</v>
      </c>
      <c r="CB4">
        <v>3</v>
      </c>
    </row>
    <row r="5" spans="1:80" x14ac:dyDescent="0.55000000000000004">
      <c r="A5" t="s">
        <v>78</v>
      </c>
      <c r="B5">
        <v>2.5259999999999998</v>
      </c>
      <c r="C5">
        <v>2.387</v>
      </c>
      <c r="D5">
        <v>-2.4565000000000001</v>
      </c>
      <c r="G5">
        <v>1.1472614678440687</v>
      </c>
      <c r="H5">
        <v>3.42</v>
      </c>
      <c r="I5">
        <f t="shared" si="0"/>
        <v>0.53402610605613499</v>
      </c>
      <c r="J5">
        <v>3.42</v>
      </c>
      <c r="K5">
        <f t="shared" si="1"/>
        <v>0.53402610605613499</v>
      </c>
      <c r="L5">
        <v>83.9</v>
      </c>
      <c r="M5">
        <f>LOG10(L5)</f>
        <v>1.9237619608287002</v>
      </c>
      <c r="N5">
        <v>1.9237619608287002</v>
      </c>
      <c r="O5">
        <v>1328.6</v>
      </c>
      <c r="P5">
        <v>621.29999999999995</v>
      </c>
      <c r="Q5">
        <f t="shared" si="3"/>
        <v>3.1233942481055306</v>
      </c>
      <c r="R5">
        <v>252.8</v>
      </c>
      <c r="S5">
        <v>252.8</v>
      </c>
      <c r="T5">
        <f t="shared" si="2"/>
        <v>2.4027770696103472</v>
      </c>
      <c r="U5">
        <v>2.4027770696103472</v>
      </c>
      <c r="V5">
        <v>342.8</v>
      </c>
      <c r="Y5">
        <v>2.7973275834973244</v>
      </c>
      <c r="AA5">
        <v>22</v>
      </c>
      <c r="AB5">
        <v>4</v>
      </c>
      <c r="AC5">
        <v>6</v>
      </c>
      <c r="AD5">
        <v>4</v>
      </c>
      <c r="AE5">
        <v>3.08</v>
      </c>
      <c r="AF5">
        <f t="shared" ref="AF5:AF9" si="4">LOG10(AE5)</f>
        <v>0.48855071650044429</v>
      </c>
      <c r="AG5">
        <v>38.6</v>
      </c>
      <c r="AH5">
        <v>38.6</v>
      </c>
      <c r="AI5">
        <f>LOG10(AH5)</f>
        <v>1.5865873046717549</v>
      </c>
      <c r="AJ5">
        <v>1.5865873046717549</v>
      </c>
      <c r="AK5">
        <v>-3.0731958760000002</v>
      </c>
      <c r="AL5">
        <v>-0.54742268000000005</v>
      </c>
      <c r="AM5">
        <v>4</v>
      </c>
      <c r="AN5">
        <v>17.2</v>
      </c>
      <c r="AO5">
        <v>0.40277777799999998</v>
      </c>
      <c r="AP5">
        <v>0.15586419800000001</v>
      </c>
      <c r="AQ5">
        <v>2.1604938000000001E-2</v>
      </c>
      <c r="AR5">
        <v>0.395061728</v>
      </c>
      <c r="AS5">
        <v>3.0864197999999999E-2</v>
      </c>
      <c r="AT5">
        <v>2.9649999999999999</v>
      </c>
      <c r="AU5">
        <v>-7.4907063200000001</v>
      </c>
      <c r="AV5">
        <v>-4.8499999999999996</v>
      </c>
      <c r="AW5">
        <v>1516.0135299999999</v>
      </c>
      <c r="AX5">
        <v>3.180703077</v>
      </c>
      <c r="BE5">
        <v>-3.5719440690000002</v>
      </c>
      <c r="BF5">
        <v>6.58</v>
      </c>
      <c r="BG5">
        <v>-3.13</v>
      </c>
      <c r="BH5">
        <v>-5.2</v>
      </c>
      <c r="BI5">
        <v>-9.9</v>
      </c>
      <c r="BO5">
        <v>229.8</v>
      </c>
      <c r="BQ5">
        <v>313.7</v>
      </c>
      <c r="BR5">
        <v>2.4965145190000002</v>
      </c>
      <c r="BS5">
        <v>313.7</v>
      </c>
      <c r="BT5">
        <v>2.4965145190000002</v>
      </c>
      <c r="BV5">
        <v>388.1</v>
      </c>
      <c r="BW5">
        <v>2.5889436429999999</v>
      </c>
      <c r="BX5">
        <v>35.65</v>
      </c>
      <c r="BY5">
        <v>28.744064999999999</v>
      </c>
      <c r="BZ5">
        <v>517</v>
      </c>
      <c r="CA5">
        <v>2</v>
      </c>
      <c r="CB5">
        <v>2</v>
      </c>
    </row>
    <row r="6" spans="1:80" x14ac:dyDescent="0.55000000000000004">
      <c r="A6" t="s">
        <v>79</v>
      </c>
      <c r="B6">
        <v>2.387</v>
      </c>
      <c r="C6">
        <v>2.3279999999999998</v>
      </c>
      <c r="D6">
        <v>-2.3573</v>
      </c>
      <c r="E6">
        <v>12.8</v>
      </c>
      <c r="F6">
        <f>LOG10(E6)</f>
        <v>1.1072099696478683</v>
      </c>
      <c r="G6">
        <v>1.1072099696478683</v>
      </c>
      <c r="H6">
        <v>4.01</v>
      </c>
      <c r="I6">
        <f t="shared" si="0"/>
        <v>0.60314437262018228</v>
      </c>
      <c r="J6">
        <v>12.8</v>
      </c>
      <c r="K6">
        <f t="shared" si="1"/>
        <v>1.1072099696478683</v>
      </c>
      <c r="L6">
        <v>155.6</v>
      </c>
      <c r="M6">
        <f>LOG10(L6)</f>
        <v>2.1920095926536702</v>
      </c>
      <c r="N6">
        <v>2.1920095926536702</v>
      </c>
      <c r="O6">
        <v>1042.5999999999999</v>
      </c>
      <c r="P6">
        <v>569.6</v>
      </c>
      <c r="Q6">
        <f t="shared" si="3"/>
        <v>3.0181177205910004</v>
      </c>
      <c r="R6">
        <v>937.7</v>
      </c>
      <c r="S6">
        <v>937.7</v>
      </c>
      <c r="T6">
        <f t="shared" si="2"/>
        <v>2.9720639160080222</v>
      </c>
      <c r="U6">
        <v>2.9720639160080222</v>
      </c>
      <c r="V6">
        <v>584.4</v>
      </c>
      <c r="Y6">
        <v>2.8184475339726558</v>
      </c>
      <c r="AA6">
        <v>699</v>
      </c>
      <c r="AB6">
        <v>110</v>
      </c>
      <c r="AC6">
        <v>572</v>
      </c>
      <c r="AD6">
        <v>7</v>
      </c>
      <c r="AE6">
        <v>5.0999999999999996</v>
      </c>
      <c r="AF6">
        <f t="shared" si="4"/>
        <v>0.70757017609793638</v>
      </c>
      <c r="AG6">
        <v>8.9</v>
      </c>
      <c r="AH6">
        <v>8.9</v>
      </c>
      <c r="AJ6">
        <v>1.7996005353517084</v>
      </c>
      <c r="AK6">
        <v>-2.9118644069999999</v>
      </c>
      <c r="AL6">
        <v>6.1864407000000003E-2</v>
      </c>
      <c r="AM6">
        <v>3.5</v>
      </c>
      <c r="AN6">
        <v>19.5</v>
      </c>
      <c r="AO6">
        <v>0.50474547000000003</v>
      </c>
      <c r="AP6">
        <v>0.18464193300000001</v>
      </c>
      <c r="AQ6">
        <v>1.4667817E-2</v>
      </c>
      <c r="AR6">
        <v>0.28472821399999998</v>
      </c>
      <c r="AS6">
        <v>2.3295944999999998E-2</v>
      </c>
      <c r="AT6">
        <v>5.14</v>
      </c>
      <c r="AU6">
        <v>-8.4025196199999996</v>
      </c>
      <c r="AV6">
        <v>-4.7</v>
      </c>
      <c r="AW6">
        <v>1658.945365</v>
      </c>
      <c r="AX6">
        <v>3.219832083</v>
      </c>
      <c r="BE6">
        <v>-3.4778304009999998</v>
      </c>
      <c r="BF6">
        <v>11.51</v>
      </c>
      <c r="BG6">
        <v>-2.97</v>
      </c>
      <c r="BH6">
        <v>-5.0999999999999996</v>
      </c>
      <c r="BI6">
        <v>-9.3000000000000007</v>
      </c>
      <c r="BJ6">
        <v>57.9</v>
      </c>
      <c r="BP6">
        <v>35.1</v>
      </c>
      <c r="BQ6">
        <v>309.2</v>
      </c>
      <c r="BR6">
        <v>2.490239485</v>
      </c>
      <c r="BS6">
        <v>309.2</v>
      </c>
      <c r="BT6">
        <v>2.490239485</v>
      </c>
      <c r="BU6">
        <v>28.5</v>
      </c>
      <c r="BV6">
        <v>344</v>
      </c>
      <c r="BW6">
        <v>2.5365584430000001</v>
      </c>
      <c r="BZ6">
        <v>516</v>
      </c>
      <c r="CA6">
        <v>2</v>
      </c>
      <c r="CB6">
        <v>2</v>
      </c>
    </row>
    <row r="7" spans="1:80" x14ac:dyDescent="0.55000000000000004">
      <c r="A7" t="s">
        <v>80</v>
      </c>
      <c r="B7">
        <v>2.3239999999999998</v>
      </c>
      <c r="C7">
        <v>2.286</v>
      </c>
      <c r="D7">
        <v>-2.3050999999999999</v>
      </c>
      <c r="E7">
        <v>15</v>
      </c>
      <c r="F7">
        <f>LOG10(E7)</f>
        <v>1.1760912590556813</v>
      </c>
      <c r="G7">
        <v>1.1760912590556813</v>
      </c>
      <c r="H7">
        <v>3.85</v>
      </c>
      <c r="I7">
        <f t="shared" si="0"/>
        <v>0.5854607295085007</v>
      </c>
      <c r="J7">
        <v>15</v>
      </c>
      <c r="K7">
        <f t="shared" si="1"/>
        <v>1.1760912590556813</v>
      </c>
      <c r="N7">
        <v>2.1067817268642459</v>
      </c>
      <c r="O7">
        <v>1660.6</v>
      </c>
      <c r="P7">
        <v>606.5</v>
      </c>
      <c r="Q7">
        <f t="shared" si="3"/>
        <v>3.220265033587232</v>
      </c>
      <c r="R7">
        <v>1090.4000000000001</v>
      </c>
      <c r="S7">
        <v>1090.4000000000001</v>
      </c>
      <c r="T7">
        <f t="shared" si="2"/>
        <v>3.0375858428266174</v>
      </c>
      <c r="U7">
        <v>3.0375858428266174</v>
      </c>
      <c r="V7">
        <v>578.9</v>
      </c>
      <c r="W7">
        <v>675.4</v>
      </c>
      <c r="X7">
        <f>LOG10(W7)</f>
        <v>2.8295610562993927</v>
      </c>
      <c r="Y7">
        <v>2.8295610562993927</v>
      </c>
      <c r="Z7">
        <v>487.6</v>
      </c>
      <c r="AA7">
        <v>452</v>
      </c>
      <c r="AB7">
        <v>121</v>
      </c>
      <c r="AC7">
        <v>277</v>
      </c>
      <c r="AD7">
        <v>6</v>
      </c>
      <c r="AE7">
        <v>4.13</v>
      </c>
      <c r="AF7">
        <f t="shared" si="4"/>
        <v>0.61595005165640104</v>
      </c>
      <c r="AG7">
        <v>81.599999999999994</v>
      </c>
      <c r="AH7">
        <v>81.599999999999994</v>
      </c>
      <c r="AI7">
        <f>LOG10(AH7)</f>
        <v>1.9116901587538611</v>
      </c>
      <c r="AJ7">
        <v>1.9116901587538611</v>
      </c>
      <c r="AK7">
        <v>-2.8633587789999999</v>
      </c>
      <c r="AL7">
        <v>0.58473282400000004</v>
      </c>
      <c r="AM7">
        <v>8.8000000000000007</v>
      </c>
      <c r="AN7">
        <v>20.2</v>
      </c>
      <c r="AO7">
        <v>0.50612745100000001</v>
      </c>
      <c r="AP7">
        <v>0.13480392199999999</v>
      </c>
      <c r="AQ7">
        <v>2.2671568999999999E-2</v>
      </c>
      <c r="AR7">
        <v>0.31556372500000002</v>
      </c>
      <c r="AS7">
        <v>6.3112744999999998E-2</v>
      </c>
      <c r="AT7">
        <v>6.4133333329999997</v>
      </c>
      <c r="AU7">
        <v>-8.081371334</v>
      </c>
      <c r="AV7">
        <v>-3.6</v>
      </c>
      <c r="AW7">
        <v>2053.3864440000002</v>
      </c>
      <c r="AX7">
        <v>3.3124706910000001</v>
      </c>
      <c r="BB7">
        <v>2717.4493149999998</v>
      </c>
      <c r="BC7">
        <v>3.4341614530000002</v>
      </c>
      <c r="BD7">
        <v>3.4341614530000002</v>
      </c>
      <c r="BE7">
        <v>-3.0286648619999998</v>
      </c>
      <c r="BF7">
        <v>6.93</v>
      </c>
      <c r="BG7">
        <v>-2.97</v>
      </c>
      <c r="BH7">
        <v>-4.9000000000000004</v>
      </c>
      <c r="BI7">
        <v>-8.6</v>
      </c>
      <c r="BK7">
        <v>43.1</v>
      </c>
      <c r="BL7">
        <v>23.6</v>
      </c>
      <c r="BN7">
        <v>11.1</v>
      </c>
      <c r="BQ7">
        <v>807</v>
      </c>
      <c r="BR7">
        <v>2.9068735349999999</v>
      </c>
      <c r="BS7">
        <v>807</v>
      </c>
      <c r="BT7">
        <v>2.9068735349999999</v>
      </c>
      <c r="BU7">
        <v>29.7</v>
      </c>
      <c r="BV7">
        <v>350.3</v>
      </c>
      <c r="BW7">
        <v>2.544440137</v>
      </c>
      <c r="BZ7">
        <v>606</v>
      </c>
      <c r="CA7">
        <v>2.2000000000000002</v>
      </c>
      <c r="CB7">
        <v>3</v>
      </c>
    </row>
    <row r="8" spans="1:80" x14ac:dyDescent="0.55000000000000004">
      <c r="A8" t="s">
        <v>81</v>
      </c>
      <c r="B8">
        <v>2.2709999999999999</v>
      </c>
      <c r="C8">
        <v>2.0619999999999998</v>
      </c>
      <c r="D8">
        <v>-2.1667000000000001</v>
      </c>
      <c r="G8">
        <v>1.2387278149603735</v>
      </c>
      <c r="H8">
        <v>4.3499999999999996</v>
      </c>
      <c r="I8">
        <f t="shared" si="0"/>
        <v>0.63848925695463732</v>
      </c>
      <c r="J8">
        <v>4.3499999999999996</v>
      </c>
      <c r="K8">
        <f t="shared" si="1"/>
        <v>0.63848925695463732</v>
      </c>
      <c r="L8">
        <v>76</v>
      </c>
      <c r="M8">
        <f>LOG10(L8)</f>
        <v>1.8808135922807914</v>
      </c>
      <c r="N8">
        <v>1.8808135922807914</v>
      </c>
      <c r="O8">
        <v>1701.6</v>
      </c>
      <c r="P8">
        <v>679</v>
      </c>
      <c r="Q8">
        <f t="shared" si="3"/>
        <v>3.2308574768946725</v>
      </c>
      <c r="R8">
        <v>636.5</v>
      </c>
      <c r="S8">
        <v>636.5</v>
      </c>
      <c r="T8">
        <f t="shared" si="2"/>
        <v>2.8037984079896741</v>
      </c>
      <c r="U8">
        <v>2.8037984079896741</v>
      </c>
      <c r="V8">
        <v>477.3</v>
      </c>
      <c r="W8">
        <v>396.8</v>
      </c>
      <c r="X8">
        <f>LOG10(W8)</f>
        <v>2.598571663482141</v>
      </c>
      <c r="Y8">
        <v>2.598571663482141</v>
      </c>
      <c r="Z8">
        <v>402.9</v>
      </c>
      <c r="AA8">
        <v>160</v>
      </c>
      <c r="AB8">
        <v>16</v>
      </c>
      <c r="AC8">
        <v>88</v>
      </c>
      <c r="AD8">
        <v>5</v>
      </c>
      <c r="AE8">
        <v>2.58</v>
      </c>
      <c r="AF8">
        <f t="shared" si="4"/>
        <v>0.41161970596323016</v>
      </c>
      <c r="AG8">
        <v>30.67</v>
      </c>
      <c r="AH8">
        <v>30.67</v>
      </c>
      <c r="AI8">
        <f>LOG10(AH8)</f>
        <v>1.4867137759824856</v>
      </c>
      <c r="AJ8">
        <v>1.4867137759824856</v>
      </c>
      <c r="AK8">
        <v>-2.906410256</v>
      </c>
      <c r="AL8">
        <v>0.12564102599999999</v>
      </c>
      <c r="AM8">
        <v>3.5</v>
      </c>
      <c r="AN8">
        <v>42.4</v>
      </c>
      <c r="AO8">
        <v>0.67083214999999996</v>
      </c>
      <c r="AP8">
        <v>0.12723658099999999</v>
      </c>
      <c r="AQ8">
        <v>2.2720818E-2</v>
      </c>
      <c r="AR8">
        <v>0.174382278</v>
      </c>
      <c r="AS8">
        <v>4.4021585000000002E-2</v>
      </c>
      <c r="AT8">
        <v>7.125</v>
      </c>
      <c r="AU8">
        <v>-9.1201982650000009</v>
      </c>
      <c r="AV8">
        <v>-4.4214285709999999</v>
      </c>
      <c r="AW8">
        <v>1615.9687739999999</v>
      </c>
      <c r="AX8">
        <v>3.208432964</v>
      </c>
      <c r="AY8">
        <v>672.607122</v>
      </c>
      <c r="AZ8">
        <v>2.8277614619999998</v>
      </c>
      <c r="BA8">
        <v>2.8277614619999998</v>
      </c>
      <c r="BB8">
        <v>2449.145442</v>
      </c>
      <c r="BC8">
        <v>3.3890145760000001</v>
      </c>
      <c r="BD8">
        <v>3.3890145760000001</v>
      </c>
      <c r="BE8">
        <v>-2.6425349570000001</v>
      </c>
      <c r="BF8">
        <v>1.05</v>
      </c>
      <c r="BG8">
        <v>-2.81</v>
      </c>
      <c r="BH8">
        <v>-4.5999999999999996</v>
      </c>
      <c r="BI8">
        <v>-8.6</v>
      </c>
      <c r="BJ8">
        <v>70.2</v>
      </c>
      <c r="BK8">
        <v>145.30000000000001</v>
      </c>
      <c r="BL8">
        <v>46.8</v>
      </c>
      <c r="BM8">
        <v>600.79999999999995</v>
      </c>
      <c r="BN8">
        <v>13.7</v>
      </c>
      <c r="BO8">
        <v>223.3</v>
      </c>
      <c r="BP8">
        <v>98</v>
      </c>
      <c r="BQ8">
        <v>323.60000000000002</v>
      </c>
      <c r="BR8">
        <v>2.5100085129999998</v>
      </c>
      <c r="BS8">
        <v>600.79999999999995</v>
      </c>
      <c r="BT8">
        <v>2.7787299239999999</v>
      </c>
      <c r="BU8">
        <v>27.3</v>
      </c>
      <c r="BV8">
        <v>318.8</v>
      </c>
      <c r="BW8">
        <v>2.5035183129999998</v>
      </c>
      <c r="BX8">
        <v>33</v>
      </c>
      <c r="BY8">
        <v>27.975300000000001</v>
      </c>
      <c r="BZ8">
        <v>463</v>
      </c>
      <c r="CA8">
        <v>2.615384615</v>
      </c>
      <c r="CB8">
        <v>6</v>
      </c>
    </row>
    <row r="9" spans="1:80" x14ac:dyDescent="0.55000000000000004">
      <c r="A9" t="s">
        <v>82</v>
      </c>
      <c r="B9">
        <v>2.0619999999999998</v>
      </c>
      <c r="C9">
        <v>1.911</v>
      </c>
      <c r="D9">
        <v>-1.9867999999999999</v>
      </c>
      <c r="E9">
        <v>20.9</v>
      </c>
      <c r="F9">
        <f>LOG10(E9)</f>
        <v>1.320146286111054</v>
      </c>
      <c r="G9">
        <v>1.320146286111054</v>
      </c>
      <c r="H9">
        <v>1.91</v>
      </c>
      <c r="I9">
        <f t="shared" si="0"/>
        <v>0.28103336724772754</v>
      </c>
      <c r="J9">
        <v>20.9</v>
      </c>
      <c r="K9">
        <f t="shared" si="1"/>
        <v>1.320146286111054</v>
      </c>
      <c r="L9">
        <v>57.7</v>
      </c>
      <c r="M9">
        <f>LOG10(L9)</f>
        <v>1.7611758131557314</v>
      </c>
      <c r="N9">
        <v>1.7611758131557314</v>
      </c>
      <c r="O9">
        <v>1817.6</v>
      </c>
      <c r="P9">
        <v>695.2</v>
      </c>
      <c r="Q9">
        <f t="shared" si="3"/>
        <v>3.259498314030925</v>
      </c>
      <c r="R9">
        <v>755.9</v>
      </c>
      <c r="S9">
        <v>755.9</v>
      </c>
      <c r="T9">
        <f t="shared" si="2"/>
        <v>2.8784643453414689</v>
      </c>
      <c r="U9">
        <v>2.8784643453414689</v>
      </c>
      <c r="V9">
        <v>507.6</v>
      </c>
      <c r="W9">
        <v>537.1</v>
      </c>
      <c r="X9">
        <f>LOG10(W9)</f>
        <v>2.7300551523754999</v>
      </c>
      <c r="Y9">
        <v>2.7300551523754999</v>
      </c>
      <c r="Z9">
        <v>449.1</v>
      </c>
      <c r="AA9">
        <v>66</v>
      </c>
      <c r="AB9">
        <v>13</v>
      </c>
      <c r="AC9">
        <v>32</v>
      </c>
      <c r="AD9">
        <v>3</v>
      </c>
      <c r="AE9">
        <v>2.58</v>
      </c>
      <c r="AF9">
        <f t="shared" si="4"/>
        <v>0.41161970596323016</v>
      </c>
      <c r="AG9">
        <v>52.99</v>
      </c>
      <c r="AH9">
        <v>52.99</v>
      </c>
      <c r="AI9">
        <f>LOG10(AH9)</f>
        <v>1.7241939195143297</v>
      </c>
      <c r="AJ9">
        <v>1.7241939195143297</v>
      </c>
      <c r="AK9">
        <v>-1.758208955</v>
      </c>
      <c r="AL9">
        <v>-1.813432836</v>
      </c>
      <c r="AM9">
        <v>27.8</v>
      </c>
      <c r="AN9">
        <v>36.700000000000003</v>
      </c>
      <c r="AO9">
        <v>0.75862068999999999</v>
      </c>
      <c r="AP9">
        <v>0.11724137900000001</v>
      </c>
      <c r="AQ9">
        <v>5.8620690000000003E-2</v>
      </c>
      <c r="AR9">
        <v>6.2068966000000003E-2</v>
      </c>
      <c r="AS9">
        <v>0.11724137900000001</v>
      </c>
      <c r="AT9">
        <v>11.4</v>
      </c>
      <c r="AU9">
        <v>-6.7890334570000004</v>
      </c>
      <c r="AW9">
        <v>2258.6889959999999</v>
      </c>
      <c r="AX9">
        <v>3.3538564360000001</v>
      </c>
      <c r="BA9">
        <v>2.862044279</v>
      </c>
      <c r="BB9">
        <v>1996.445264</v>
      </c>
      <c r="BC9">
        <v>3.3002574079999998</v>
      </c>
      <c r="BD9">
        <v>3.3002574079999998</v>
      </c>
      <c r="BE9">
        <v>-2.5132386109999998</v>
      </c>
      <c r="BF9">
        <v>1.7</v>
      </c>
      <c r="BG9">
        <v>-2.78</v>
      </c>
      <c r="BH9">
        <v>-4.3</v>
      </c>
      <c r="BI9">
        <v>-7.9</v>
      </c>
      <c r="BK9">
        <v>198.1</v>
      </c>
      <c r="BL9">
        <v>28.3</v>
      </c>
      <c r="BQ9">
        <v>213.6</v>
      </c>
      <c r="BR9">
        <v>2.3296012479999999</v>
      </c>
      <c r="BS9">
        <v>213.6</v>
      </c>
      <c r="BT9">
        <v>2.3296012479999999</v>
      </c>
      <c r="BV9">
        <v>304.10000000000002</v>
      </c>
      <c r="BW9">
        <v>2.4830164199999998</v>
      </c>
      <c r="CA9">
        <v>6.625</v>
      </c>
      <c r="CB9">
        <v>7</v>
      </c>
    </row>
    <row r="10" spans="1:80" x14ac:dyDescent="0.55000000000000004">
      <c r="A10" t="s">
        <v>83</v>
      </c>
      <c r="B10">
        <v>1.911</v>
      </c>
      <c r="C10">
        <v>1.778</v>
      </c>
      <c r="D10">
        <v>-1.8443000000000001</v>
      </c>
      <c r="L10">
        <v>119.7</v>
      </c>
      <c r="M10">
        <f>LOG10(L10)</f>
        <v>2.0780941504064105</v>
      </c>
      <c r="N10">
        <v>2.0780941504064105</v>
      </c>
      <c r="O10">
        <v>1337.4</v>
      </c>
      <c r="P10">
        <v>622.79999999999995</v>
      </c>
      <c r="Q10">
        <f t="shared" si="3"/>
        <v>3.1262613188638815</v>
      </c>
      <c r="S10">
        <v>771.55505173463177</v>
      </c>
      <c r="U10">
        <v>2.8872506179079434</v>
      </c>
      <c r="Y10">
        <v>2.6420481581428872</v>
      </c>
      <c r="AA10">
        <v>22</v>
      </c>
      <c r="AB10">
        <v>2</v>
      </c>
      <c r="AC10">
        <v>13</v>
      </c>
      <c r="AD10">
        <v>0</v>
      </c>
      <c r="AG10">
        <v>33.340958612294607</v>
      </c>
      <c r="AJ10">
        <v>1.3604274567136558</v>
      </c>
      <c r="AK10">
        <v>-2.6381818180000001</v>
      </c>
      <c r="AL10">
        <v>-1.156363636</v>
      </c>
      <c r="AM10">
        <v>9.8000000000000007</v>
      </c>
      <c r="AN10">
        <v>81.7</v>
      </c>
      <c r="AO10">
        <v>0.8</v>
      </c>
      <c r="AP10">
        <v>0.13243243199999999</v>
      </c>
      <c r="AQ10">
        <v>2.9729729999999999E-2</v>
      </c>
      <c r="AR10">
        <v>3.5135134999999998E-2</v>
      </c>
      <c r="AS10">
        <v>7.5675675999999997E-2</v>
      </c>
      <c r="AT10">
        <v>5.67</v>
      </c>
      <c r="AU10">
        <v>-6.0149288959999998</v>
      </c>
      <c r="AV10">
        <v>-3.6166666670000001</v>
      </c>
      <c r="AW10">
        <v>1555.5235769999999</v>
      </c>
      <c r="AX10">
        <v>3.1918765979999999</v>
      </c>
      <c r="AY10">
        <v>774.81840780000005</v>
      </c>
      <c r="AZ10">
        <v>2.8891999300000002</v>
      </c>
      <c r="BA10">
        <v>2.8891999300000002</v>
      </c>
      <c r="BD10">
        <v>3.4105919779999998</v>
      </c>
      <c r="BE10">
        <v>-2.4305593139999999</v>
      </c>
      <c r="BF10">
        <v>4.2300000000000004</v>
      </c>
      <c r="BG10">
        <v>-2.75</v>
      </c>
      <c r="BH10">
        <v>-6.3</v>
      </c>
      <c r="BI10">
        <v>-9.9</v>
      </c>
      <c r="BK10">
        <v>131.80000000000001</v>
      </c>
      <c r="BP10">
        <v>86.8</v>
      </c>
      <c r="BQ10">
        <v>151</v>
      </c>
      <c r="BR10">
        <v>2.1789769470000002</v>
      </c>
      <c r="BS10">
        <v>151</v>
      </c>
      <c r="BT10">
        <v>2.1789769470000002</v>
      </c>
      <c r="BU10">
        <v>22.5</v>
      </c>
      <c r="BX10">
        <v>29.7</v>
      </c>
      <c r="BY10">
        <v>27.017969999999998</v>
      </c>
      <c r="CA10">
        <v>6</v>
      </c>
      <c r="CB10">
        <v>6</v>
      </c>
    </row>
    <row r="11" spans="1:80" x14ac:dyDescent="0.55000000000000004">
      <c r="A11" t="s">
        <v>84</v>
      </c>
      <c r="B11">
        <v>1.76</v>
      </c>
      <c r="C11">
        <v>1.556</v>
      </c>
      <c r="D11">
        <v>-1.6581999999999999</v>
      </c>
      <c r="O11">
        <v>1270.3</v>
      </c>
      <c r="P11">
        <v>612.5</v>
      </c>
      <c r="Q11">
        <f t="shared" si="3"/>
        <v>3.103906298088718</v>
      </c>
      <c r="R11">
        <v>792</v>
      </c>
      <c r="S11">
        <v>792</v>
      </c>
      <c r="T11">
        <f t="shared" si="2"/>
        <v>2.8987251815894934</v>
      </c>
      <c r="U11">
        <v>2.8987251815894934</v>
      </c>
      <c r="V11">
        <v>516.20000000000005</v>
      </c>
      <c r="W11">
        <v>336.6</v>
      </c>
      <c r="X11">
        <f>LOG10(W11)</f>
        <v>2.527114111639805</v>
      </c>
      <c r="Y11">
        <v>2.527114111639805</v>
      </c>
      <c r="Z11">
        <v>379.9</v>
      </c>
      <c r="AA11">
        <v>13</v>
      </c>
      <c r="AB11">
        <v>1</v>
      </c>
      <c r="AC11">
        <v>9</v>
      </c>
      <c r="AD11">
        <v>1</v>
      </c>
      <c r="AG11">
        <v>7.68</v>
      </c>
      <c r="AH11">
        <v>7.68</v>
      </c>
      <c r="AI11">
        <f>LOG10(AH11)</f>
        <v>0.88536122003151196</v>
      </c>
      <c r="AJ11">
        <v>0.88536122003151196</v>
      </c>
      <c r="AK11">
        <v>-1.481818182</v>
      </c>
      <c r="AL11">
        <v>0.61212121200000003</v>
      </c>
      <c r="AM11">
        <v>14.8</v>
      </c>
      <c r="AN11">
        <v>72.2</v>
      </c>
      <c r="AO11">
        <v>0.63124999999999998</v>
      </c>
      <c r="AP11">
        <v>0.28125</v>
      </c>
      <c r="AQ11">
        <v>3.125E-2</v>
      </c>
      <c r="AR11">
        <v>5.6250000000000001E-2</v>
      </c>
      <c r="AS11">
        <v>0.18124999999999999</v>
      </c>
      <c r="AT11">
        <v>5.3540000000000001</v>
      </c>
      <c r="AU11">
        <v>-6.174445822</v>
      </c>
      <c r="AV11">
        <v>-2</v>
      </c>
      <c r="AW11">
        <v>2414.5511580000002</v>
      </c>
      <c r="AX11">
        <v>3.382836411</v>
      </c>
      <c r="AY11">
        <v>632.15403900000001</v>
      </c>
      <c r="AZ11">
        <v>2.8008229170000001</v>
      </c>
      <c r="BA11">
        <v>2.8008229170000001</v>
      </c>
      <c r="BB11">
        <v>3586.6174390000001</v>
      </c>
      <c r="BC11">
        <v>3.5546850559999998</v>
      </c>
      <c r="BD11">
        <v>3.5546850559999998</v>
      </c>
      <c r="BE11">
        <v>-2.3681100590000002</v>
      </c>
      <c r="BF11">
        <v>6.14</v>
      </c>
      <c r="BG11">
        <v>-2.5099999999999998</v>
      </c>
      <c r="BH11">
        <v>-4.5</v>
      </c>
      <c r="BI11">
        <v>-7</v>
      </c>
      <c r="BQ11">
        <v>448.1</v>
      </c>
      <c r="BR11">
        <v>2.6513749440000001</v>
      </c>
      <c r="BS11">
        <v>449.3</v>
      </c>
      <c r="BT11">
        <v>2.652536419</v>
      </c>
      <c r="CA11">
        <v>3.75</v>
      </c>
      <c r="CB11">
        <v>6</v>
      </c>
    </row>
    <row r="12" spans="1:80" x14ac:dyDescent="0.55000000000000004">
      <c r="A12" t="s">
        <v>85</v>
      </c>
      <c r="B12">
        <v>1.526</v>
      </c>
      <c r="C12">
        <v>1.39</v>
      </c>
      <c r="D12">
        <v>-1.4579</v>
      </c>
      <c r="O12">
        <v>1512.5</v>
      </c>
      <c r="P12">
        <v>611.4</v>
      </c>
      <c r="Q12">
        <f t="shared" si="3"/>
        <v>3.1796953833245065</v>
      </c>
      <c r="R12">
        <v>339.6</v>
      </c>
      <c r="S12">
        <v>339.6</v>
      </c>
      <c r="T12">
        <f t="shared" si="2"/>
        <v>2.5309676815719149</v>
      </c>
      <c r="U12">
        <v>2.5309676815719149</v>
      </c>
      <c r="V12">
        <v>381.1</v>
      </c>
      <c r="Y12">
        <v>2.722259807692736</v>
      </c>
      <c r="AA12">
        <v>13</v>
      </c>
      <c r="AB12">
        <v>1</v>
      </c>
      <c r="AC12">
        <v>12</v>
      </c>
      <c r="AD12">
        <v>2</v>
      </c>
      <c r="AE12">
        <v>5.0999999999999996</v>
      </c>
      <c r="AF12">
        <f t="shared" ref="AF12" si="5">LOG10(AE12)</f>
        <v>0.70757017609793638</v>
      </c>
      <c r="AG12">
        <v>15.504964268699377</v>
      </c>
      <c r="AJ12">
        <v>1.1221595551663888</v>
      </c>
      <c r="AK12">
        <v>-2.2833333329999999</v>
      </c>
      <c r="AL12">
        <v>7.4999999999999997E-2</v>
      </c>
      <c r="AM12">
        <v>33.299999999999997</v>
      </c>
      <c r="AN12">
        <v>52.9</v>
      </c>
      <c r="AO12">
        <v>0.49726776</v>
      </c>
      <c r="AP12">
        <v>0.32786885199999999</v>
      </c>
      <c r="AQ12">
        <v>9.8360656000000005E-2</v>
      </c>
      <c r="AR12">
        <v>6.5573770000000003E-2</v>
      </c>
      <c r="AS12">
        <v>0.19672131100000001</v>
      </c>
      <c r="AT12">
        <v>7.97</v>
      </c>
      <c r="AU12">
        <v>-6.5847445960000002</v>
      </c>
      <c r="AV12">
        <v>-1.766666667</v>
      </c>
      <c r="AW12">
        <v>2494.3651180000002</v>
      </c>
      <c r="AX12">
        <v>3.3969600249999998</v>
      </c>
      <c r="AY12">
        <v>716.73203030000002</v>
      </c>
      <c r="AZ12">
        <v>2.8553568130000002</v>
      </c>
      <c r="BA12">
        <v>2.8553568130000002</v>
      </c>
      <c r="BD12">
        <v>3.5287515570000001</v>
      </c>
      <c r="BE12">
        <v>-2.3364456470000001</v>
      </c>
      <c r="BF12">
        <v>4.1399999999999997</v>
      </c>
      <c r="BG12">
        <v>-2.46</v>
      </c>
      <c r="BH12">
        <v>-5.2</v>
      </c>
      <c r="BI12">
        <v>-8</v>
      </c>
      <c r="BK12">
        <v>449.3</v>
      </c>
      <c r="BQ12">
        <v>233.4</v>
      </c>
      <c r="BR12">
        <v>2.368100852</v>
      </c>
      <c r="BS12">
        <v>449.3</v>
      </c>
      <c r="BT12">
        <v>2.652536419</v>
      </c>
      <c r="CA12">
        <v>0</v>
      </c>
      <c r="CB12">
        <v>0</v>
      </c>
    </row>
    <row r="13" spans="1:80" x14ac:dyDescent="0.55000000000000004">
      <c r="A13" t="s">
        <v>86</v>
      </c>
      <c r="B13">
        <v>1.383</v>
      </c>
      <c r="C13">
        <v>1.0940000000000001</v>
      </c>
      <c r="D13">
        <v>-1.2383999999999999</v>
      </c>
      <c r="H13">
        <v>6.83</v>
      </c>
      <c r="J13">
        <v>6.83</v>
      </c>
      <c r="K13">
        <f>LOG10(J13)</f>
        <v>0.83442070368153254</v>
      </c>
      <c r="O13">
        <v>2303.1</v>
      </c>
      <c r="P13">
        <v>756.8</v>
      </c>
      <c r="Q13">
        <f t="shared" si="3"/>
        <v>3.3623127953265102</v>
      </c>
      <c r="R13">
        <v>453.6</v>
      </c>
      <c r="S13">
        <v>453.6</v>
      </c>
      <c r="T13">
        <f t="shared" si="2"/>
        <v>2.6566730458848502</v>
      </c>
      <c r="U13">
        <v>2.6566730458848502</v>
      </c>
      <c r="V13">
        <v>422.7</v>
      </c>
      <c r="W13">
        <v>863.2</v>
      </c>
      <c r="X13">
        <f>LOG10(W13)</f>
        <v>2.9361114316748544</v>
      </c>
      <c r="Y13">
        <v>2.9361114316748544</v>
      </c>
      <c r="Z13">
        <v>532.29999999999995</v>
      </c>
      <c r="AA13">
        <v>97</v>
      </c>
      <c r="AB13">
        <v>13</v>
      </c>
      <c r="AC13">
        <v>66</v>
      </c>
      <c r="AD13">
        <v>15</v>
      </c>
      <c r="AG13">
        <v>24.08</v>
      </c>
      <c r="AH13">
        <v>24.08</v>
      </c>
      <c r="AI13">
        <f>LOG10(AH13)</f>
        <v>1.3816564825857869</v>
      </c>
      <c r="AJ13">
        <v>1.3816564825857869</v>
      </c>
      <c r="AK13">
        <v>-0.84711538500000005</v>
      </c>
      <c r="AL13">
        <v>1.9269230770000001</v>
      </c>
      <c r="AM13">
        <v>19.399999999999999</v>
      </c>
      <c r="AN13">
        <v>67.7</v>
      </c>
      <c r="AO13">
        <v>0.64423076899999998</v>
      </c>
      <c r="AP13">
        <v>0.240384615</v>
      </c>
      <c r="AQ13">
        <v>4.8076923000000001E-2</v>
      </c>
      <c r="AR13">
        <v>6.7307692000000002E-2</v>
      </c>
      <c r="AS13">
        <v>0.134615385</v>
      </c>
      <c r="AV13">
        <v>-0.8</v>
      </c>
      <c r="AW13">
        <v>2512.2996560000001</v>
      </c>
      <c r="AX13">
        <v>3.400071439</v>
      </c>
      <c r="AY13">
        <v>687.50635190000003</v>
      </c>
      <c r="AZ13">
        <v>2.8372767149999998</v>
      </c>
      <c r="BA13">
        <v>2.8372767149999998</v>
      </c>
      <c r="BB13">
        <v>3164.6972660000001</v>
      </c>
      <c r="BC13">
        <v>3.5003321719999998</v>
      </c>
      <c r="BD13">
        <v>3.5003321719999998</v>
      </c>
      <c r="BE13">
        <v>-2.3165087959999999</v>
      </c>
      <c r="BF13">
        <v>5.76</v>
      </c>
      <c r="BG13">
        <v>-2.37</v>
      </c>
      <c r="BH13">
        <v>-5.2</v>
      </c>
      <c r="BI13">
        <v>-8.9</v>
      </c>
      <c r="BJ13">
        <v>70.7</v>
      </c>
      <c r="BP13">
        <v>79.5</v>
      </c>
      <c r="BS13">
        <v>79.5</v>
      </c>
      <c r="BT13">
        <v>1.9003671289999999</v>
      </c>
      <c r="BU13">
        <v>32.6</v>
      </c>
      <c r="CA13">
        <v>1.375</v>
      </c>
      <c r="CB13">
        <v>8</v>
      </c>
    </row>
    <row r="14" spans="1:80" x14ac:dyDescent="0.55000000000000004">
      <c r="BE14">
        <v>-2.2965719440000001</v>
      </c>
      <c r="BF14">
        <v>7.69</v>
      </c>
      <c r="BG14">
        <v>-2.37</v>
      </c>
      <c r="BH14">
        <v>-5.0999999999999996</v>
      </c>
      <c r="BI14">
        <v>-8.6999999999999993</v>
      </c>
    </row>
    <row r="15" spans="1:80" x14ac:dyDescent="0.55000000000000004">
      <c r="BE15">
        <v>-2.2745827699999999</v>
      </c>
      <c r="BF15">
        <v>5.79</v>
      </c>
      <c r="BG15">
        <v>-2.35</v>
      </c>
      <c r="BH15">
        <v>-5.5</v>
      </c>
      <c r="BI15">
        <v>-8.6</v>
      </c>
    </row>
    <row r="16" spans="1:80" x14ac:dyDescent="0.55000000000000004">
      <c r="BE16">
        <v>-2.2534731620000001</v>
      </c>
      <c r="BF16">
        <v>5.05</v>
      </c>
      <c r="BG16">
        <v>-2.35</v>
      </c>
      <c r="BH16">
        <v>-4.7</v>
      </c>
      <c r="BI16">
        <v>-7.7</v>
      </c>
    </row>
    <row r="17" spans="29:61" x14ac:dyDescent="0.55000000000000004">
      <c r="BE17">
        <v>-2.1880920160000001</v>
      </c>
      <c r="BF17">
        <v>7.17</v>
      </c>
      <c r="BG17">
        <v>-2.35</v>
      </c>
      <c r="BH17">
        <v>-3.5</v>
      </c>
      <c r="BI17">
        <v>-8.4</v>
      </c>
    </row>
    <row r="18" spans="29:61" x14ac:dyDescent="0.55000000000000004">
      <c r="BE18">
        <v>-2.130626973</v>
      </c>
      <c r="BF18">
        <v>9.3800000000000008</v>
      </c>
      <c r="BG18">
        <v>-2.33</v>
      </c>
      <c r="BH18">
        <v>-4.2</v>
      </c>
      <c r="BI18">
        <v>-8.1999999999999993</v>
      </c>
    </row>
    <row r="19" spans="29:61" x14ac:dyDescent="0.55000000000000004">
      <c r="AC19" t="s">
        <v>74</v>
      </c>
      <c r="AD19">
        <v>-3.5171000000000001</v>
      </c>
      <c r="BE19">
        <v>-2.0851826789999999</v>
      </c>
      <c r="BF19">
        <v>6.9</v>
      </c>
      <c r="BG19">
        <v>-2.31</v>
      </c>
      <c r="BH19">
        <v>-3.2</v>
      </c>
      <c r="BI19">
        <v>-8.5</v>
      </c>
    </row>
    <row r="20" spans="29:61" x14ac:dyDescent="0.55000000000000004">
      <c r="AC20" t="s">
        <v>76</v>
      </c>
      <c r="AD20">
        <v>-3.1877</v>
      </c>
      <c r="BE20">
        <v>-2.0209742899999998</v>
      </c>
      <c r="BF20">
        <v>11.4</v>
      </c>
      <c r="BG20">
        <v>-2.31</v>
      </c>
      <c r="BH20">
        <v>-3.2</v>
      </c>
      <c r="BI20">
        <v>-8.3000000000000007</v>
      </c>
    </row>
    <row r="21" spans="29:61" x14ac:dyDescent="0.55000000000000004">
      <c r="AC21" t="s">
        <v>77</v>
      </c>
      <c r="AD21">
        <v>-2.7397</v>
      </c>
      <c r="AF21">
        <v>2.7370335313338776</v>
      </c>
      <c r="AI21">
        <f>(AF22-AF20)*((AD22-AD21)/(AD22-AD20))</f>
        <v>1.0834288452495104</v>
      </c>
      <c r="AJ21">
        <f>AF22-AI21</f>
        <v>1.7138987382478139</v>
      </c>
      <c r="BE21">
        <v>-1.8946098330000001</v>
      </c>
      <c r="BF21">
        <v>7.62</v>
      </c>
      <c r="BG21">
        <v>-2.2999999999999998</v>
      </c>
      <c r="BH21">
        <v>-4.4000000000000004</v>
      </c>
      <c r="BI21">
        <v>-7.7</v>
      </c>
    </row>
    <row r="22" spans="29:61" x14ac:dyDescent="0.55000000000000004">
      <c r="AC22" t="s">
        <v>78</v>
      </c>
      <c r="AD22">
        <v>-2.4565000000000001</v>
      </c>
      <c r="AF22">
        <v>2.7973275834973244</v>
      </c>
      <c r="AI22">
        <f>(AF23-AF21)*((AD23-AD22)/(AD23-AD21))</f>
        <v>2.1119950475331613E-2</v>
      </c>
      <c r="AJ22">
        <f>AF23-AI22</f>
        <v>2.7973275834973244</v>
      </c>
      <c r="BE22">
        <v>-1.7934596300000001</v>
      </c>
      <c r="BF22">
        <v>3.72</v>
      </c>
      <c r="BG22">
        <v>-2.2400000000000002</v>
      </c>
      <c r="BH22">
        <v>-4.4000000000000004</v>
      </c>
      <c r="BI22">
        <v>-10.199999999999999</v>
      </c>
    </row>
    <row r="23" spans="29:61" x14ac:dyDescent="0.55000000000000004">
      <c r="AC23" t="s">
        <v>79</v>
      </c>
      <c r="AD23">
        <v>-2.3573</v>
      </c>
      <c r="AF23">
        <v>2.8184475339726558</v>
      </c>
      <c r="AI23">
        <f>(AF24-AF21)*((AD24-AD23)/(AD24-AD21))</f>
        <v>1.1113522326736973E-2</v>
      </c>
      <c r="AJ23">
        <f>AF24-AI23</f>
        <v>2.8184475339726558</v>
      </c>
      <c r="BE23">
        <v>-1.7321831299999999</v>
      </c>
      <c r="BF23">
        <v>6.5</v>
      </c>
      <c r="BG23">
        <v>-2.2200000000000002</v>
      </c>
      <c r="BH23">
        <v>-4</v>
      </c>
      <c r="BI23">
        <v>-9.3000000000000007</v>
      </c>
    </row>
    <row r="24" spans="29:61" x14ac:dyDescent="0.55000000000000004">
      <c r="AC24" t="s">
        <v>80</v>
      </c>
      <c r="AD24">
        <v>-2.3050999999999999</v>
      </c>
      <c r="AF24">
        <v>2.8295610562993927</v>
      </c>
      <c r="AI24">
        <f>(AF25-AF23)*((AD25-AD24)/(AD25-AD23))</f>
        <v>-0.15965802977905161</v>
      </c>
      <c r="AJ24">
        <f>AF25-AI24</f>
        <v>2.7582296932611925</v>
      </c>
      <c r="BE24">
        <v>-1.6758908429999999</v>
      </c>
      <c r="BF24">
        <v>8.1300000000000008</v>
      </c>
      <c r="BG24">
        <v>-2.19</v>
      </c>
      <c r="BH24">
        <v>-3.3</v>
      </c>
      <c r="BI24">
        <v>-8.6</v>
      </c>
    </row>
    <row r="25" spans="29:61" x14ac:dyDescent="0.55000000000000004">
      <c r="AC25" t="s">
        <v>81</v>
      </c>
      <c r="AD25">
        <v>-2.1667000000000001</v>
      </c>
      <c r="AF25">
        <v>2.598571663482141</v>
      </c>
      <c r="AI25">
        <f>(AF26-AF24)*((AD26-AD25)/(AD26-AD24))</f>
        <v>-5.6239749028929718E-2</v>
      </c>
      <c r="AJ25">
        <f>AF26-AI25</f>
        <v>2.7862949014044296</v>
      </c>
      <c r="BE25">
        <v>-1.6307397379999999</v>
      </c>
      <c r="BF25">
        <v>6.02</v>
      </c>
      <c r="BG25">
        <v>-2.17</v>
      </c>
      <c r="BH25">
        <v>-5.0999999999999996</v>
      </c>
      <c r="BI25">
        <v>-8</v>
      </c>
    </row>
    <row r="26" spans="29:61" x14ac:dyDescent="0.55000000000000004">
      <c r="AC26" t="s">
        <v>82</v>
      </c>
      <c r="AD26">
        <v>-1.9867999999999999</v>
      </c>
      <c r="AF26">
        <v>2.7300551523754999</v>
      </c>
      <c r="BE26">
        <v>-1.5976093819999999</v>
      </c>
      <c r="BF26">
        <v>4.3</v>
      </c>
      <c r="BG26">
        <v>-2.15</v>
      </c>
      <c r="BH26">
        <v>-3.5</v>
      </c>
      <c r="BI26">
        <v>-9.1999999999999993</v>
      </c>
    </row>
    <row r="27" spans="29:61" x14ac:dyDescent="0.55000000000000004">
      <c r="AC27" t="s">
        <v>83</v>
      </c>
      <c r="AD27">
        <v>-1.8443000000000001</v>
      </c>
      <c r="AF27">
        <v>2.6420481581428872</v>
      </c>
      <c r="AI27">
        <f>(AF28-AF26)*((AD28-AD27)/(AD28-AD26))</f>
        <v>-0.11493404650308231</v>
      </c>
      <c r="AJ27">
        <f>AF28-AI27</f>
        <v>2.6420481581428872</v>
      </c>
      <c r="BE27">
        <v>-1.53105548</v>
      </c>
      <c r="BF27">
        <v>1.82</v>
      </c>
      <c r="BG27">
        <v>-2.14</v>
      </c>
      <c r="BH27">
        <v>-3.1</v>
      </c>
      <c r="BI27">
        <v>-9.5</v>
      </c>
    </row>
    <row r="28" spans="29:61" x14ac:dyDescent="0.55000000000000004">
      <c r="AC28" t="s">
        <v>84</v>
      </c>
      <c r="AD28">
        <v>-1.6581999999999999</v>
      </c>
      <c r="AF28">
        <v>2.527114111639805</v>
      </c>
      <c r="AI28">
        <f>(AF29-AF26)*((AD29-AD28)/(AD29-AD26))</f>
        <v>-2.9521791264087833E-3</v>
      </c>
      <c r="AJ28">
        <f>AF29-AI28</f>
        <v>2.7252119868191449</v>
      </c>
      <c r="BE28">
        <v>-1.48150654</v>
      </c>
      <c r="BF28">
        <v>7.45</v>
      </c>
      <c r="BG28">
        <v>-2.13</v>
      </c>
      <c r="BH28">
        <v>-3.5</v>
      </c>
      <c r="BI28">
        <v>-9.4</v>
      </c>
    </row>
    <row r="29" spans="29:61" x14ac:dyDescent="0.55000000000000004">
      <c r="AC29" t="s">
        <v>85</v>
      </c>
      <c r="AD29">
        <v>-1.4579</v>
      </c>
      <c r="AF29">
        <v>2.722259807692736</v>
      </c>
      <c r="AI29">
        <f>(AF30-AF28)*((AD30-AD29)/(AD30-AD28))</f>
        <v>0.21385162398211854</v>
      </c>
      <c r="AJ29">
        <f>AF30-AI29</f>
        <v>2.722259807692736</v>
      </c>
      <c r="BE29">
        <v>-1.4272665760000001</v>
      </c>
      <c r="BF29">
        <v>5.0199999999999996</v>
      </c>
      <c r="BG29">
        <v>-2.12</v>
      </c>
      <c r="BH29">
        <v>-3</v>
      </c>
      <c r="BI29">
        <v>-9.9</v>
      </c>
    </row>
    <row r="30" spans="29:61" x14ac:dyDescent="0.55000000000000004">
      <c r="AC30" t="s">
        <v>86</v>
      </c>
      <c r="AD30">
        <v>-1.2383999999999999</v>
      </c>
      <c r="AF30">
        <v>2.9361114316748544</v>
      </c>
      <c r="BE30">
        <v>-1.383288227</v>
      </c>
      <c r="BF30">
        <v>11.44</v>
      </c>
      <c r="BG30">
        <v>-2.12</v>
      </c>
      <c r="BH30">
        <v>-1.4</v>
      </c>
      <c r="BI30">
        <v>-9</v>
      </c>
    </row>
    <row r="31" spans="29:61" x14ac:dyDescent="0.55000000000000004">
      <c r="BG31">
        <v>-2.11</v>
      </c>
      <c r="BH31">
        <v>-8.3000000000000007</v>
      </c>
      <c r="BI31">
        <v>-9.1</v>
      </c>
    </row>
    <row r="32" spans="29:61" x14ac:dyDescent="0.55000000000000004">
      <c r="BG32">
        <v>-2.1</v>
      </c>
      <c r="BH32">
        <v>-4.7</v>
      </c>
      <c r="BI32">
        <v>-8.8000000000000007</v>
      </c>
    </row>
    <row r="33" spans="59:61" x14ac:dyDescent="0.55000000000000004">
      <c r="BG33">
        <v>-2.09</v>
      </c>
      <c r="BH33">
        <v>-5.6</v>
      </c>
      <c r="BI33">
        <v>-9.5</v>
      </c>
    </row>
    <row r="34" spans="59:61" x14ac:dyDescent="0.55000000000000004">
      <c r="BG34">
        <v>-2.08</v>
      </c>
      <c r="BH34">
        <v>-6.3</v>
      </c>
      <c r="BI34">
        <v>-9.5</v>
      </c>
    </row>
    <row r="35" spans="59:61" x14ac:dyDescent="0.55000000000000004">
      <c r="BG35">
        <v>-2.0699999999999998</v>
      </c>
      <c r="BH35">
        <v>-5.7</v>
      </c>
      <c r="BI35">
        <v>-9.6999999999999993</v>
      </c>
    </row>
    <row r="36" spans="59:61" x14ac:dyDescent="0.55000000000000004">
      <c r="BG36">
        <v>-1.88</v>
      </c>
      <c r="BH36">
        <v>-3.6</v>
      </c>
      <c r="BI36">
        <v>-6.3</v>
      </c>
    </row>
    <row r="37" spans="59:61" x14ac:dyDescent="0.55000000000000004">
      <c r="BG37">
        <v>-1.88</v>
      </c>
      <c r="BH37">
        <v>-3.3</v>
      </c>
      <c r="BI37">
        <v>-6.8</v>
      </c>
    </row>
    <row r="38" spans="59:61" x14ac:dyDescent="0.55000000000000004">
      <c r="BG38">
        <v>-1.88</v>
      </c>
      <c r="BH38">
        <v>-2.9</v>
      </c>
      <c r="BI38">
        <v>-4.2</v>
      </c>
    </row>
    <row r="39" spans="59:61" x14ac:dyDescent="0.55000000000000004">
      <c r="BG39">
        <v>-1.843</v>
      </c>
      <c r="BH39">
        <v>-4.0999999999999996</v>
      </c>
      <c r="BI39">
        <v>-8.6999999999999993</v>
      </c>
    </row>
    <row r="40" spans="59:61" x14ac:dyDescent="0.55000000000000004">
      <c r="BG40">
        <v>-1.8</v>
      </c>
      <c r="BH40">
        <v>-4.3</v>
      </c>
      <c r="BI40">
        <v>-7.1</v>
      </c>
    </row>
    <row r="41" spans="59:61" x14ac:dyDescent="0.55000000000000004">
      <c r="BG41">
        <v>-1.78</v>
      </c>
      <c r="BH41">
        <v>-3.5</v>
      </c>
      <c r="BI41">
        <v>-5.9</v>
      </c>
    </row>
    <row r="42" spans="59:61" x14ac:dyDescent="0.55000000000000004">
      <c r="BG42">
        <v>-1.65</v>
      </c>
      <c r="BH42">
        <v>-1.8</v>
      </c>
      <c r="BI42">
        <v>-6.2</v>
      </c>
    </row>
    <row r="43" spans="59:61" x14ac:dyDescent="0.55000000000000004">
      <c r="BG43">
        <v>-1.65</v>
      </c>
      <c r="BH43">
        <v>-1.7</v>
      </c>
      <c r="BI43">
        <v>-4.9000000000000004</v>
      </c>
    </row>
    <row r="44" spans="59:61" x14ac:dyDescent="0.55000000000000004">
      <c r="BG44">
        <v>-1.59</v>
      </c>
      <c r="BH44">
        <v>-2.7</v>
      </c>
      <c r="BI44">
        <v>-6.5</v>
      </c>
    </row>
    <row r="45" spans="59:61" x14ac:dyDescent="0.55000000000000004">
      <c r="BG45">
        <v>-1.55</v>
      </c>
      <c r="BH45">
        <v>-1.8</v>
      </c>
      <c r="BI45">
        <v>-5.9</v>
      </c>
    </row>
    <row r="46" spans="59:61" x14ac:dyDescent="0.55000000000000004">
      <c r="BG46">
        <v>-1.5</v>
      </c>
      <c r="BH46">
        <v>-2.8</v>
      </c>
      <c r="BI46">
        <v>-6.4</v>
      </c>
    </row>
    <row r="47" spans="59:61" x14ac:dyDescent="0.55000000000000004">
      <c r="BG47">
        <v>-1.45</v>
      </c>
      <c r="BH47">
        <v>-0.9</v>
      </c>
      <c r="BI47">
        <v>-5.3</v>
      </c>
    </row>
    <row r="48" spans="59:61" x14ac:dyDescent="0.55000000000000004">
      <c r="BG48">
        <v>-1.4</v>
      </c>
      <c r="BH48">
        <v>-1.6</v>
      </c>
      <c r="BI48">
        <v>-7.3</v>
      </c>
    </row>
    <row r="49" spans="59:61" x14ac:dyDescent="0.55000000000000004">
      <c r="BG49">
        <v>-1.3</v>
      </c>
      <c r="BH49">
        <v>-1.3</v>
      </c>
      <c r="BI49">
        <v>-6.7</v>
      </c>
    </row>
    <row r="50" spans="59:61" x14ac:dyDescent="0.55000000000000004">
      <c r="BG50">
        <v>-1.18</v>
      </c>
      <c r="BH50">
        <v>-0.3</v>
      </c>
      <c r="BI50">
        <v>-6.5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Shungura_Data_Figures_Oct24meci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Parker, Abigail</cp:lastModifiedBy>
  <dcterms:created xsi:type="dcterms:W3CDTF">2024-10-04T08:19:13Z</dcterms:created>
  <dcterms:modified xsi:type="dcterms:W3CDTF">2025-02-26T20:05:01Z</dcterms:modified>
</cp:coreProperties>
</file>